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0" windowWidth="19440" windowHeight="7788" tabRatio="892" activeTab="1"/>
  </bookViews>
  <sheets>
    <sheet name="Кузнеченская" sheetId="16" r:id="rId1"/>
    <sheet name="Кузнеченская (выбор)" sheetId="17" r:id="rId2"/>
  </sheets>
  <calcPr calcId="124519"/>
</workbook>
</file>

<file path=xl/calcChain.xml><?xml version="1.0" encoding="utf-8"?>
<calcChain xmlns="http://schemas.openxmlformats.org/spreadsheetml/2006/main">
  <c r="H520" i="17"/>
  <c r="H513"/>
  <c r="H515" s="1"/>
  <c r="G515"/>
  <c r="F515"/>
  <c r="E515"/>
  <c r="D515"/>
  <c r="H514"/>
  <c r="H512"/>
  <c r="G497"/>
  <c r="F497"/>
  <c r="E497"/>
  <c r="D497"/>
  <c r="H496"/>
  <c r="H495"/>
  <c r="H494"/>
  <c r="H497" s="1"/>
  <c r="H521" l="1"/>
  <c r="H518"/>
  <c r="H517"/>
  <c r="H504"/>
  <c r="H503"/>
  <c r="H502"/>
  <c r="H500"/>
  <c r="H499"/>
  <c r="H470"/>
  <c r="H469"/>
  <c r="H471"/>
  <c r="H468"/>
  <c r="H466"/>
  <c r="H465"/>
  <c r="G463"/>
  <c r="F463"/>
  <c r="E463"/>
  <c r="D463"/>
  <c r="H462"/>
  <c r="H461"/>
  <c r="H463" s="1"/>
  <c r="H460"/>
  <c r="H444"/>
  <c r="G453"/>
  <c r="F453"/>
  <c r="E453"/>
  <c r="D453"/>
  <c r="H452"/>
  <c r="H451"/>
  <c r="H450"/>
  <c r="H448"/>
  <c r="H447"/>
  <c r="G445"/>
  <c r="F445"/>
  <c r="E445"/>
  <c r="D445"/>
  <c r="H443"/>
  <c r="H442"/>
  <c r="H412"/>
  <c r="H411"/>
  <c r="H409"/>
  <c r="H408"/>
  <c r="G406"/>
  <c r="F406"/>
  <c r="E406"/>
  <c r="D406"/>
  <c r="H405"/>
  <c r="H404"/>
  <c r="D397"/>
  <c r="G397"/>
  <c r="G398" s="1"/>
  <c r="G399" s="1"/>
  <c r="F397"/>
  <c r="F398" s="1"/>
  <c r="F399" s="1"/>
  <c r="E397"/>
  <c r="H396"/>
  <c r="H395"/>
  <c r="H394"/>
  <c r="H392"/>
  <c r="H391"/>
  <c r="G389"/>
  <c r="F389"/>
  <c r="E389"/>
  <c r="D389"/>
  <c r="H388"/>
  <c r="H387"/>
  <c r="H389" s="1"/>
  <c r="H364"/>
  <c r="H363"/>
  <c r="H362"/>
  <c r="H360"/>
  <c r="H359"/>
  <c r="G357"/>
  <c r="F357"/>
  <c r="E357"/>
  <c r="D357"/>
  <c r="H356"/>
  <c r="H355"/>
  <c r="H354"/>
  <c r="H357" s="1"/>
  <c r="G347"/>
  <c r="F347"/>
  <c r="E347"/>
  <c r="D347"/>
  <c r="H346"/>
  <c r="H345"/>
  <c r="H344"/>
  <c r="H343"/>
  <c r="H341"/>
  <c r="H340"/>
  <c r="G338"/>
  <c r="F338"/>
  <c r="F348" s="1"/>
  <c r="F349" s="1"/>
  <c r="E338"/>
  <c r="D338"/>
  <c r="H337"/>
  <c r="H336"/>
  <c r="H335"/>
  <c r="H309"/>
  <c r="H307"/>
  <c r="H306"/>
  <c r="H303"/>
  <c r="H302"/>
  <c r="H301"/>
  <c r="H286"/>
  <c r="G294"/>
  <c r="F294"/>
  <c r="E294"/>
  <c r="D294"/>
  <c r="G304"/>
  <c r="F304"/>
  <c r="E304"/>
  <c r="D304"/>
  <c r="H293"/>
  <c r="H292"/>
  <c r="H290"/>
  <c r="H289"/>
  <c r="G287"/>
  <c r="F287"/>
  <c r="E287"/>
  <c r="D287"/>
  <c r="H285"/>
  <c r="H284"/>
  <c r="G262"/>
  <c r="F262"/>
  <c r="E262"/>
  <c r="D262"/>
  <c r="H261"/>
  <c r="H251"/>
  <c r="H260"/>
  <c r="H259"/>
  <c r="H258"/>
  <c r="H256"/>
  <c r="H255"/>
  <c r="G253"/>
  <c r="F253"/>
  <c r="E253"/>
  <c r="D253"/>
  <c r="H252"/>
  <c r="H250"/>
  <c r="H249"/>
  <c r="H231"/>
  <c r="G242"/>
  <c r="F242"/>
  <c r="E242"/>
  <c r="D242"/>
  <c r="H241"/>
  <c r="H240"/>
  <c r="H239"/>
  <c r="H238"/>
  <c r="H236"/>
  <c r="H235"/>
  <c r="G233"/>
  <c r="F233"/>
  <c r="E233"/>
  <c r="D233"/>
  <c r="H232"/>
  <c r="H230"/>
  <c r="H229"/>
  <c r="H197"/>
  <c r="H196"/>
  <c r="H195"/>
  <c r="G193"/>
  <c r="F193"/>
  <c r="E193"/>
  <c r="D193"/>
  <c r="H192"/>
  <c r="H191"/>
  <c r="H183"/>
  <c r="H182"/>
  <c r="H180"/>
  <c r="H179"/>
  <c r="G177"/>
  <c r="F177"/>
  <c r="E177"/>
  <c r="D177"/>
  <c r="H176"/>
  <c r="H175"/>
  <c r="G155"/>
  <c r="F155"/>
  <c r="E155"/>
  <c r="D155"/>
  <c r="H154"/>
  <c r="H151"/>
  <c r="H150"/>
  <c r="H149"/>
  <c r="H148"/>
  <c r="G146"/>
  <c r="F146"/>
  <c r="E146"/>
  <c r="D146"/>
  <c r="H145"/>
  <c r="H144"/>
  <c r="H143"/>
  <c r="H142"/>
  <c r="D135"/>
  <c r="D126"/>
  <c r="D98"/>
  <c r="D89"/>
  <c r="D79"/>
  <c r="D70"/>
  <c r="H131"/>
  <c r="G135"/>
  <c r="G136" s="1"/>
  <c r="G137" s="1"/>
  <c r="F135"/>
  <c r="F136" s="1"/>
  <c r="F137" s="1"/>
  <c r="E135"/>
  <c r="H134"/>
  <c r="H133"/>
  <c r="H132"/>
  <c r="H130"/>
  <c r="H129"/>
  <c r="H128"/>
  <c r="G126"/>
  <c r="F126"/>
  <c r="E126"/>
  <c r="H125"/>
  <c r="H124"/>
  <c r="H123"/>
  <c r="H122"/>
  <c r="G98"/>
  <c r="F98"/>
  <c r="E98"/>
  <c r="H97"/>
  <c r="H96"/>
  <c r="H95"/>
  <c r="H94"/>
  <c r="H92"/>
  <c r="H91"/>
  <c r="G89"/>
  <c r="F89"/>
  <c r="E89"/>
  <c r="H88"/>
  <c r="H87"/>
  <c r="H86"/>
  <c r="G79"/>
  <c r="F79"/>
  <c r="E79"/>
  <c r="H78"/>
  <c r="H77"/>
  <c r="H76"/>
  <c r="H75"/>
  <c r="H73"/>
  <c r="H72"/>
  <c r="G70"/>
  <c r="F70"/>
  <c r="E70"/>
  <c r="H69"/>
  <c r="H68"/>
  <c r="H67"/>
  <c r="H16"/>
  <c r="H46"/>
  <c r="H45"/>
  <c r="H44"/>
  <c r="H42"/>
  <c r="H41"/>
  <c r="H40"/>
  <c r="G38"/>
  <c r="F38"/>
  <c r="E38"/>
  <c r="D38"/>
  <c r="H37"/>
  <c r="H36"/>
  <c r="H35"/>
  <c r="H34"/>
  <c r="H445" l="1"/>
  <c r="H397"/>
  <c r="D454"/>
  <c r="D455" s="1"/>
  <c r="G454"/>
  <c r="E454"/>
  <c r="F454"/>
  <c r="H304"/>
  <c r="H398"/>
  <c r="H399" s="1"/>
  <c r="H406"/>
  <c r="D398"/>
  <c r="D399" s="1"/>
  <c r="E398"/>
  <c r="E399" s="1"/>
  <c r="H338"/>
  <c r="H347"/>
  <c r="D348"/>
  <c r="D349" s="1"/>
  <c r="G348"/>
  <c r="G349" s="1"/>
  <c r="E348"/>
  <c r="E349" s="1"/>
  <c r="D295"/>
  <c r="D296" s="1"/>
  <c r="H287"/>
  <c r="G295"/>
  <c r="G296" s="1"/>
  <c r="H70"/>
  <c r="D243"/>
  <c r="D244" s="1"/>
  <c r="F295"/>
  <c r="F296" s="1"/>
  <c r="E295"/>
  <c r="E296" s="1"/>
  <c r="F243"/>
  <c r="F244" s="1"/>
  <c r="H253"/>
  <c r="H233"/>
  <c r="E243"/>
  <c r="E244" s="1"/>
  <c r="D80"/>
  <c r="D81" s="1"/>
  <c r="H193"/>
  <c r="E99"/>
  <c r="E100" s="1"/>
  <c r="H177"/>
  <c r="H135"/>
  <c r="H136" s="1"/>
  <c r="H137" s="1"/>
  <c r="D136"/>
  <c r="D137" s="1"/>
  <c r="D99"/>
  <c r="H146"/>
  <c r="G243"/>
  <c r="G244" s="1"/>
  <c r="E80"/>
  <c r="E81" s="1"/>
  <c r="D100"/>
  <c r="F99"/>
  <c r="F100" s="1"/>
  <c r="F80"/>
  <c r="F81" s="1"/>
  <c r="H126"/>
  <c r="H89"/>
  <c r="G99"/>
  <c r="G100" s="1"/>
  <c r="E136"/>
  <c r="E137" s="1"/>
  <c r="H79"/>
  <c r="H80" s="1"/>
  <c r="H81" s="1"/>
  <c r="H38"/>
  <c r="G80"/>
  <c r="G81" s="1"/>
  <c r="G27"/>
  <c r="F27"/>
  <c r="E27"/>
  <c r="D27"/>
  <c r="H26"/>
  <c r="H25"/>
  <c r="H24"/>
  <c r="H22"/>
  <c r="H21"/>
  <c r="H20"/>
  <c r="G18"/>
  <c r="F18"/>
  <c r="E18"/>
  <c r="D18"/>
  <c r="H17"/>
  <c r="H15"/>
  <c r="H14"/>
  <c r="G525" i="16"/>
  <c r="F525"/>
  <c r="E525"/>
  <c r="D525"/>
  <c r="H524"/>
  <c r="H523"/>
  <c r="H522"/>
  <c r="H521"/>
  <c r="H520"/>
  <c r="H519"/>
  <c r="H518"/>
  <c r="H525" s="1"/>
  <c r="G516"/>
  <c r="G526" s="1"/>
  <c r="G527" s="1"/>
  <c r="F516"/>
  <c r="F526" s="1"/>
  <c r="F527" s="1"/>
  <c r="E516"/>
  <c r="E526" s="1"/>
  <c r="E527" s="1"/>
  <c r="D516"/>
  <c r="D526" s="1"/>
  <c r="D527" s="1"/>
  <c r="H515"/>
  <c r="H514"/>
  <c r="H513"/>
  <c r="H516" s="1"/>
  <c r="G506"/>
  <c r="F506"/>
  <c r="F507" s="1"/>
  <c r="F508" s="1"/>
  <c r="E506"/>
  <c r="D506"/>
  <c r="H505"/>
  <c r="H504"/>
  <c r="H503"/>
  <c r="H502"/>
  <c r="H501"/>
  <c r="H500"/>
  <c r="H499"/>
  <c r="H506" s="1"/>
  <c r="G497"/>
  <c r="G507" s="1"/>
  <c r="G508" s="1"/>
  <c r="F497"/>
  <c r="E497"/>
  <c r="E507" s="1"/>
  <c r="E508" s="1"/>
  <c r="D497"/>
  <c r="D507" s="1"/>
  <c r="D508" s="1"/>
  <c r="H496"/>
  <c r="H495"/>
  <c r="H494"/>
  <c r="H497" s="1"/>
  <c r="G471"/>
  <c r="F471"/>
  <c r="E471"/>
  <c r="D471"/>
  <c r="H470"/>
  <c r="H469"/>
  <c r="H468"/>
  <c r="H467"/>
  <c r="H466"/>
  <c r="H465"/>
  <c r="G463"/>
  <c r="F463"/>
  <c r="F472" s="1"/>
  <c r="F473" s="1"/>
  <c r="E463"/>
  <c r="E472" s="1"/>
  <c r="E473" s="1"/>
  <c r="D463"/>
  <c r="H462"/>
  <c r="H461"/>
  <c r="H463" s="1"/>
  <c r="H460"/>
  <c r="G453"/>
  <c r="F453"/>
  <c r="E453"/>
  <c r="H453" s="1"/>
  <c r="D453"/>
  <c r="H452"/>
  <c r="H451"/>
  <c r="H450"/>
  <c r="H449"/>
  <c r="H448"/>
  <c r="H447"/>
  <c r="G445"/>
  <c r="G454" s="1"/>
  <c r="G455" s="1"/>
  <c r="F445"/>
  <c r="E445"/>
  <c r="D445"/>
  <c r="D454" s="1"/>
  <c r="D455" s="1"/>
  <c r="H444"/>
  <c r="H443"/>
  <c r="H442"/>
  <c r="G416"/>
  <c r="F416"/>
  <c r="E416"/>
  <c r="D416"/>
  <c r="H415"/>
  <c r="H414"/>
  <c r="H413"/>
  <c r="H412"/>
  <c r="H411"/>
  <c r="H410"/>
  <c r="H416" s="1"/>
  <c r="G408"/>
  <c r="G417" s="1"/>
  <c r="G418" s="1"/>
  <c r="F408"/>
  <c r="F417" s="1"/>
  <c r="F418" s="1"/>
  <c r="E408"/>
  <c r="E417" s="1"/>
  <c r="E418" s="1"/>
  <c r="D408"/>
  <c r="D417" s="1"/>
  <c r="D418" s="1"/>
  <c r="H407"/>
  <c r="H406"/>
  <c r="H408" s="1"/>
  <c r="G399"/>
  <c r="F399"/>
  <c r="E399"/>
  <c r="H399" s="1"/>
  <c r="D399"/>
  <c r="H398"/>
  <c r="H397"/>
  <c r="H396"/>
  <c r="H395"/>
  <c r="H394"/>
  <c r="H393"/>
  <c r="H392"/>
  <c r="G390"/>
  <c r="G400" s="1"/>
  <c r="G401" s="1"/>
  <c r="F390"/>
  <c r="F400" s="1"/>
  <c r="F401" s="1"/>
  <c r="E390"/>
  <c r="E400" s="1"/>
  <c r="E401" s="1"/>
  <c r="D390"/>
  <c r="D400" s="1"/>
  <c r="D401" s="1"/>
  <c r="H389"/>
  <c r="H388"/>
  <c r="G365"/>
  <c r="F365"/>
  <c r="E365"/>
  <c r="D365"/>
  <c r="H364"/>
  <c r="H363"/>
  <c r="H362"/>
  <c r="H361"/>
  <c r="H360"/>
  <c r="H359"/>
  <c r="G357"/>
  <c r="G366" s="1"/>
  <c r="G367" s="1"/>
  <c r="F357"/>
  <c r="F366" s="1"/>
  <c r="F367" s="1"/>
  <c r="E357"/>
  <c r="D357"/>
  <c r="H356"/>
  <c r="H355"/>
  <c r="H357" s="1"/>
  <c r="H354"/>
  <c r="G347"/>
  <c r="F347"/>
  <c r="E347"/>
  <c r="H347" s="1"/>
  <c r="D347"/>
  <c r="H346"/>
  <c r="H345"/>
  <c r="H344"/>
  <c r="H343"/>
  <c r="H342"/>
  <c r="H341"/>
  <c r="H340"/>
  <c r="G338"/>
  <c r="G348" s="1"/>
  <c r="G349" s="1"/>
  <c r="F338"/>
  <c r="F348" s="1"/>
  <c r="F349" s="1"/>
  <c r="E338"/>
  <c r="D338"/>
  <c r="D348" s="1"/>
  <c r="D349" s="1"/>
  <c r="H337"/>
  <c r="H336"/>
  <c r="H335"/>
  <c r="G307"/>
  <c r="F307"/>
  <c r="E307"/>
  <c r="D307"/>
  <c r="H306"/>
  <c r="H305"/>
  <c r="H304"/>
  <c r="H303"/>
  <c r="H302"/>
  <c r="H307" s="1"/>
  <c r="G300"/>
  <c r="F300"/>
  <c r="F308" s="1"/>
  <c r="F309" s="1"/>
  <c r="E300"/>
  <c r="E308" s="1"/>
  <c r="E309" s="1"/>
  <c r="D300"/>
  <c r="H299"/>
  <c r="H298"/>
  <c r="H297"/>
  <c r="H300" s="1"/>
  <c r="H308" s="1"/>
  <c r="H309" s="1"/>
  <c r="G290"/>
  <c r="F290"/>
  <c r="E290"/>
  <c r="D290"/>
  <c r="H289"/>
  <c r="H288"/>
  <c r="H287"/>
  <c r="H286"/>
  <c r="H285"/>
  <c r="H284"/>
  <c r="G282"/>
  <c r="G291" s="1"/>
  <c r="G292" s="1"/>
  <c r="F282"/>
  <c r="F291" s="1"/>
  <c r="F292" s="1"/>
  <c r="E282"/>
  <c r="D282"/>
  <c r="H281"/>
  <c r="H280"/>
  <c r="H279"/>
  <c r="G259"/>
  <c r="F259"/>
  <c r="E259"/>
  <c r="D259"/>
  <c r="H258"/>
  <c r="H257"/>
  <c r="H256"/>
  <c r="H255"/>
  <c r="H254"/>
  <c r="H253"/>
  <c r="H259" s="1"/>
  <c r="G251"/>
  <c r="G260" s="1"/>
  <c r="G261" s="1"/>
  <c r="F251"/>
  <c r="E251"/>
  <c r="D251"/>
  <c r="D260" s="1"/>
  <c r="D261" s="1"/>
  <c r="H250"/>
  <c r="H249"/>
  <c r="H248"/>
  <c r="H247"/>
  <c r="H251" s="1"/>
  <c r="H260" s="1"/>
  <c r="H261" s="1"/>
  <c r="G240"/>
  <c r="F240"/>
  <c r="E240"/>
  <c r="D240"/>
  <c r="H239"/>
  <c r="H238"/>
  <c r="H237"/>
  <c r="H236"/>
  <c r="H235"/>
  <c r="H234"/>
  <c r="H233"/>
  <c r="G231"/>
  <c r="G241" s="1"/>
  <c r="G242" s="1"/>
  <c r="F231"/>
  <c r="E231"/>
  <c r="E241" s="1"/>
  <c r="E242" s="1"/>
  <c r="D231"/>
  <c r="H230"/>
  <c r="H229"/>
  <c r="H228"/>
  <c r="H227"/>
  <c r="G200"/>
  <c r="F200"/>
  <c r="E200"/>
  <c r="D200"/>
  <c r="H199"/>
  <c r="H198"/>
  <c r="H197"/>
  <c r="H196"/>
  <c r="H195"/>
  <c r="G193"/>
  <c r="G201" s="1"/>
  <c r="G202" s="1"/>
  <c r="F193"/>
  <c r="E193"/>
  <c r="E201" s="1"/>
  <c r="E202" s="1"/>
  <c r="D193"/>
  <c r="H192"/>
  <c r="H191"/>
  <c r="G184"/>
  <c r="F184"/>
  <c r="E184"/>
  <c r="D184"/>
  <c r="H183"/>
  <c r="H182"/>
  <c r="H181"/>
  <c r="H180"/>
  <c r="H179"/>
  <c r="H178"/>
  <c r="G176"/>
  <c r="F176"/>
  <c r="E176"/>
  <c r="E185" s="1"/>
  <c r="E186" s="1"/>
  <c r="D176"/>
  <c r="H175"/>
  <c r="H174"/>
  <c r="G156"/>
  <c r="F156"/>
  <c r="E156"/>
  <c r="D156"/>
  <c r="H155"/>
  <c r="H154"/>
  <c r="H153"/>
  <c r="H152"/>
  <c r="H151"/>
  <c r="H150"/>
  <c r="H149"/>
  <c r="G147"/>
  <c r="F147"/>
  <c r="F157" s="1"/>
  <c r="F158" s="1"/>
  <c r="E147"/>
  <c r="D147"/>
  <c r="D157" s="1"/>
  <c r="D158" s="1"/>
  <c r="H146"/>
  <c r="H145"/>
  <c r="H144"/>
  <c r="H143"/>
  <c r="G136"/>
  <c r="F136"/>
  <c r="E136"/>
  <c r="D136"/>
  <c r="H135"/>
  <c r="H134"/>
  <c r="H133"/>
  <c r="H132"/>
  <c r="H131"/>
  <c r="H130"/>
  <c r="H129"/>
  <c r="H128"/>
  <c r="G126"/>
  <c r="G137" s="1"/>
  <c r="G138" s="1"/>
  <c r="F126"/>
  <c r="F137" s="1"/>
  <c r="F138" s="1"/>
  <c r="E126"/>
  <c r="D126"/>
  <c r="D137" s="1"/>
  <c r="D138" s="1"/>
  <c r="H125"/>
  <c r="H124"/>
  <c r="H123"/>
  <c r="H122"/>
  <c r="G98"/>
  <c r="F98"/>
  <c r="E98"/>
  <c r="D98"/>
  <c r="H97"/>
  <c r="H96"/>
  <c r="H95"/>
  <c r="H94"/>
  <c r="H93"/>
  <c r="H92"/>
  <c r="H91"/>
  <c r="G89"/>
  <c r="F89"/>
  <c r="E89"/>
  <c r="D89"/>
  <c r="H88"/>
  <c r="H87"/>
  <c r="H86"/>
  <c r="G79"/>
  <c r="F79"/>
  <c r="E79"/>
  <c r="D79"/>
  <c r="H78"/>
  <c r="H77"/>
  <c r="H76"/>
  <c r="H75"/>
  <c r="H74"/>
  <c r="H73"/>
  <c r="H72"/>
  <c r="G70"/>
  <c r="F70"/>
  <c r="E70"/>
  <c r="E80" s="1"/>
  <c r="E81" s="1"/>
  <c r="D70"/>
  <c r="H69"/>
  <c r="H68"/>
  <c r="H67"/>
  <c r="G47"/>
  <c r="F47"/>
  <c r="E47"/>
  <c r="D47"/>
  <c r="H46"/>
  <c r="H45"/>
  <c r="H44"/>
  <c r="H43"/>
  <c r="H42"/>
  <c r="H41"/>
  <c r="H40"/>
  <c r="G38"/>
  <c r="G48" s="1"/>
  <c r="G49" s="1"/>
  <c r="F38"/>
  <c r="E38"/>
  <c r="E48" s="1"/>
  <c r="E49" s="1"/>
  <c r="D38"/>
  <c r="H37"/>
  <c r="H36"/>
  <c r="H35"/>
  <c r="H34"/>
  <c r="G27"/>
  <c r="F27"/>
  <c r="E27"/>
  <c r="D27"/>
  <c r="H26"/>
  <c r="H25"/>
  <c r="H24"/>
  <c r="H23"/>
  <c r="H22"/>
  <c r="H21"/>
  <c r="H20"/>
  <c r="G18"/>
  <c r="G28" s="1"/>
  <c r="G29" s="1"/>
  <c r="F18"/>
  <c r="E18"/>
  <c r="D18"/>
  <c r="H17"/>
  <c r="H16"/>
  <c r="H15"/>
  <c r="H14"/>
  <c r="G308" l="1"/>
  <c r="G309" s="1"/>
  <c r="H390"/>
  <c r="H400" s="1"/>
  <c r="H401" s="1"/>
  <c r="F454"/>
  <c r="F455" s="1"/>
  <c r="D472"/>
  <c r="D473" s="1"/>
  <c r="H471"/>
  <c r="H445"/>
  <c r="H454" s="1"/>
  <c r="H455" s="1"/>
  <c r="E454"/>
  <c r="E455" s="1"/>
  <c r="G472"/>
  <c r="G473" s="1"/>
  <c r="H348" i="17"/>
  <c r="H349" s="1"/>
  <c r="F28"/>
  <c r="F29" s="1"/>
  <c r="H18"/>
  <c r="D28"/>
  <c r="D29" s="1"/>
  <c r="H27"/>
  <c r="G28"/>
  <c r="G29" s="1"/>
  <c r="E28"/>
  <c r="E29" s="1"/>
  <c r="H507" i="16"/>
  <c r="H508" s="1"/>
  <c r="H526"/>
  <c r="H527" s="1"/>
  <c r="H472"/>
  <c r="H473" s="1"/>
  <c r="H417"/>
  <c r="H418" s="1"/>
  <c r="H156"/>
  <c r="E157"/>
  <c r="E158" s="1"/>
  <c r="F260"/>
  <c r="F261" s="1"/>
  <c r="H282"/>
  <c r="E291"/>
  <c r="E292" s="1"/>
  <c r="D308"/>
  <c r="D309" s="1"/>
  <c r="H338"/>
  <c r="H348" s="1"/>
  <c r="H349" s="1"/>
  <c r="E366"/>
  <c r="E367" s="1"/>
  <c r="E137"/>
  <c r="E138" s="1"/>
  <c r="F28"/>
  <c r="F29" s="1"/>
  <c r="F185"/>
  <c r="F186" s="1"/>
  <c r="E260"/>
  <c r="E261" s="1"/>
  <c r="D291"/>
  <c r="D292" s="1"/>
  <c r="H290"/>
  <c r="D366"/>
  <c r="D367" s="1"/>
  <c r="H365"/>
  <c r="H366" s="1"/>
  <c r="H367" s="1"/>
  <c r="E348"/>
  <c r="E349" s="1"/>
  <c r="H147"/>
  <c r="H157" s="1"/>
  <c r="H158" s="1"/>
  <c r="F48"/>
  <c r="F49" s="1"/>
  <c r="D80"/>
  <c r="D81" s="1"/>
  <c r="F99"/>
  <c r="F100" s="1"/>
  <c r="G157"/>
  <c r="G158" s="1"/>
  <c r="H176"/>
  <c r="H193"/>
  <c r="F201"/>
  <c r="F202" s="1"/>
  <c r="H231"/>
  <c r="D241"/>
  <c r="D242" s="1"/>
  <c r="H240"/>
  <c r="H18"/>
  <c r="D28"/>
  <c r="D29" s="1"/>
  <c r="H27"/>
  <c r="D48"/>
  <c r="D49" s="1"/>
  <c r="F80"/>
  <c r="F81" s="1"/>
  <c r="D99"/>
  <c r="D100" s="1"/>
  <c r="H136"/>
  <c r="F241"/>
  <c r="F242" s="1"/>
  <c r="H89"/>
  <c r="H200"/>
  <c r="H38"/>
  <c r="H79"/>
  <c r="H98"/>
  <c r="D185"/>
  <c r="D186" s="1"/>
  <c r="D201"/>
  <c r="D202" s="1"/>
  <c r="E28"/>
  <c r="E29" s="1"/>
  <c r="H70"/>
  <c r="H126"/>
  <c r="H47"/>
  <c r="G80"/>
  <c r="G81" s="1"/>
  <c r="G99"/>
  <c r="G100" s="1"/>
  <c r="G185"/>
  <c r="G186" s="1"/>
  <c r="H184"/>
  <c r="H185" s="1"/>
  <c r="H186" s="1"/>
  <c r="H201"/>
  <c r="H202" s="1"/>
  <c r="H99"/>
  <c r="H100" s="1"/>
  <c r="E99"/>
  <c r="E100" s="1"/>
  <c r="H28" i="17" l="1"/>
  <c r="H29" s="1"/>
  <c r="H291" i="16"/>
  <c r="H292" s="1"/>
  <c r="H28"/>
  <c r="H29" s="1"/>
  <c r="H241"/>
  <c r="H242" s="1"/>
  <c r="H137"/>
  <c r="H138" s="1"/>
  <c r="H48"/>
  <c r="H49" s="1"/>
  <c r="H80"/>
  <c r="H81" s="1"/>
  <c r="H519" i="17" l="1"/>
  <c r="G505"/>
  <c r="G506" s="1"/>
  <c r="H501"/>
  <c r="H467"/>
  <c r="H449" l="1"/>
  <c r="H453" s="1"/>
  <c r="H454" s="1"/>
  <c r="G413"/>
  <c r="F413"/>
  <c r="E413"/>
  <c r="D413"/>
  <c r="H410"/>
  <c r="H393"/>
  <c r="H361"/>
  <c r="H342"/>
  <c r="H308"/>
  <c r="H291"/>
  <c r="H294" s="1"/>
  <c r="H295" s="1"/>
  <c r="H296" s="1"/>
  <c r="H257"/>
  <c r="H262" s="1"/>
  <c r="H237"/>
  <c r="H242" s="1"/>
  <c r="H243" s="1"/>
  <c r="H244" s="1"/>
  <c r="H198"/>
  <c r="H181"/>
  <c r="H93"/>
  <c r="H98" s="1"/>
  <c r="H99" s="1"/>
  <c r="H100" s="1"/>
  <c r="H74"/>
  <c r="H43"/>
  <c r="H23"/>
  <c r="G522" l="1"/>
  <c r="F522"/>
  <c r="E522"/>
  <c r="D522"/>
  <c r="F505"/>
  <c r="F506" s="1"/>
  <c r="E505"/>
  <c r="E506" s="1"/>
  <c r="D505"/>
  <c r="D506" s="1"/>
  <c r="D507" s="1"/>
  <c r="G472"/>
  <c r="F472"/>
  <c r="F473" s="1"/>
  <c r="F474" s="1"/>
  <c r="E472"/>
  <c r="E473" s="1"/>
  <c r="E474" s="1"/>
  <c r="D472"/>
  <c r="G365"/>
  <c r="F365"/>
  <c r="E365"/>
  <c r="D365"/>
  <c r="G311"/>
  <c r="G312" s="1"/>
  <c r="G313" s="1"/>
  <c r="F311"/>
  <c r="E311"/>
  <c r="E312" s="1"/>
  <c r="E313" s="1"/>
  <c r="D311"/>
  <c r="H310"/>
  <c r="G200"/>
  <c r="F200"/>
  <c r="E200"/>
  <c r="D200"/>
  <c r="H199"/>
  <c r="G184"/>
  <c r="G185" s="1"/>
  <c r="F184"/>
  <c r="F185" s="1"/>
  <c r="F186" s="1"/>
  <c r="E184"/>
  <c r="E185" s="1"/>
  <c r="D184"/>
  <c r="D185" s="1"/>
  <c r="D186" s="1"/>
  <c r="H153"/>
  <c r="H152"/>
  <c r="G47"/>
  <c r="F47"/>
  <c r="E47"/>
  <c r="D47"/>
  <c r="H155" l="1"/>
  <c r="D201"/>
  <c r="D202" s="1"/>
  <c r="G366"/>
  <c r="G367" s="1"/>
  <c r="H505"/>
  <c r="H506" s="1"/>
  <c r="D366"/>
  <c r="D367" s="1"/>
  <c r="H413"/>
  <c r="H200"/>
  <c r="G201"/>
  <c r="G202" s="1"/>
  <c r="E507"/>
  <c r="F523"/>
  <c r="F524" s="1"/>
  <c r="G507"/>
  <c r="E414"/>
  <c r="E415" s="1"/>
  <c r="E201"/>
  <c r="E202" s="1"/>
  <c r="E156"/>
  <c r="E157" s="1"/>
  <c r="G523"/>
  <c r="G524" s="1"/>
  <c r="E366"/>
  <c r="E367" s="1"/>
  <c r="G48"/>
  <c r="G49" s="1"/>
  <c r="G263"/>
  <c r="G264" s="1"/>
  <c r="H311"/>
  <c r="F414"/>
  <c r="F415" s="1"/>
  <c r="E455"/>
  <c r="H365"/>
  <c r="F507"/>
  <c r="F263"/>
  <c r="F264" s="1"/>
  <c r="F312"/>
  <c r="F313" s="1"/>
  <c r="D523"/>
  <c r="D524" s="1"/>
  <c r="H522"/>
  <c r="D263"/>
  <c r="D264" s="1"/>
  <c r="E263"/>
  <c r="E264" s="1"/>
  <c r="F156"/>
  <c r="F157" s="1"/>
  <c r="F201"/>
  <c r="F202" s="1"/>
  <c r="D414"/>
  <c r="D415" s="1"/>
  <c r="G455"/>
  <c r="D473"/>
  <c r="D474" s="1"/>
  <c r="H472"/>
  <c r="H47"/>
  <c r="D312"/>
  <c r="D313" s="1"/>
  <c r="E48"/>
  <c r="E49" s="1"/>
  <c r="G156"/>
  <c r="G157" s="1"/>
  <c r="E186"/>
  <c r="F366"/>
  <c r="F367" s="1"/>
  <c r="G414"/>
  <c r="G415" s="1"/>
  <c r="F455"/>
  <c r="G473"/>
  <c r="G474" s="1"/>
  <c r="E523"/>
  <c r="E524" s="1"/>
  <c r="H184"/>
  <c r="G186"/>
  <c r="D156"/>
  <c r="D157" s="1"/>
  <c r="D48"/>
  <c r="D49" s="1"/>
  <c r="F48"/>
  <c r="F49" s="1"/>
  <c r="H473" l="1"/>
  <c r="H474" s="1"/>
  <c r="H185"/>
  <c r="H186" s="1"/>
  <c r="H455"/>
  <c r="H507"/>
  <c r="H312"/>
  <c r="H313" s="1"/>
  <c r="H48"/>
  <c r="H49" s="1"/>
  <c r="H201"/>
  <c r="H202" s="1"/>
  <c r="H156"/>
  <c r="H157" s="1"/>
  <c r="H414"/>
  <c r="H415" s="1"/>
  <c r="H523"/>
  <c r="H524" s="1"/>
  <c r="H366"/>
  <c r="H367" s="1"/>
  <c r="H263"/>
  <c r="H264" s="1"/>
</calcChain>
</file>

<file path=xl/sharedStrings.xml><?xml version="1.0" encoding="utf-8"?>
<sst xmlns="http://schemas.openxmlformats.org/spreadsheetml/2006/main" count="1667" uniqueCount="146">
  <si>
    <t>День 1:</t>
  </si>
  <si>
    <t>Понедельник</t>
  </si>
  <si>
    <t>Неделя:</t>
  </si>
  <si>
    <t>Первая</t>
  </si>
  <si>
    <t>Возрастная категория:</t>
  </si>
  <si>
    <t>с   7 до 11 лет</t>
  </si>
  <si>
    <t>Наименование блюда</t>
  </si>
  <si>
    <t>Масса порции</t>
  </si>
  <si>
    <t>Пищевые вещества (гр)</t>
  </si>
  <si>
    <t>Энергетическая ценность</t>
  </si>
  <si>
    <t>Б</t>
  </si>
  <si>
    <t>Ж</t>
  </si>
  <si>
    <t>У</t>
  </si>
  <si>
    <t xml:space="preserve">(Ккал)  </t>
  </si>
  <si>
    <t>День 2:</t>
  </si>
  <si>
    <t>Вторник</t>
  </si>
  <si>
    <t>День 3:</t>
  </si>
  <si>
    <t>Среда</t>
  </si>
  <si>
    <t>День 4:</t>
  </si>
  <si>
    <t>Четверг</t>
  </si>
  <si>
    <t>День 5:</t>
  </si>
  <si>
    <t>Пятница</t>
  </si>
  <si>
    <t>День 6:</t>
  </si>
  <si>
    <t>День 7:</t>
  </si>
  <si>
    <t>Вторая</t>
  </si>
  <si>
    <t>12 лет и старше</t>
  </si>
  <si>
    <t>Среднее значение за период:</t>
  </si>
  <si>
    <t>Утверждаю :</t>
  </si>
  <si>
    <t>Согласовано:</t>
  </si>
  <si>
    <t>(подпись)</t>
  </si>
  <si>
    <t>Директор</t>
  </si>
  <si>
    <t>Цена</t>
  </si>
  <si>
    <t>20\10</t>
  </si>
  <si>
    <t>ЯБЛОКО</t>
  </si>
  <si>
    <t>Итого за прием пищи:</t>
  </si>
  <si>
    <t/>
  </si>
  <si>
    <t>ОГУРЕЦ СОЛЕНЫЙ</t>
  </si>
  <si>
    <t>ХЛЕБ РЖАНОЙ</t>
  </si>
  <si>
    <t>КОТЛЕТЫ РУБЛЕННЫЕ ИЗ БРОЙЛЕРОВ-ЦЫПЛЯТ</t>
  </si>
  <si>
    <t>МАКАРОННЫЕ ИЗДЕЛИЯ ОТВАРНЫЕ</t>
  </si>
  <si>
    <t>ЧАЙ С САХАРОМ</t>
  </si>
  <si>
    <t>Сборник рецептур</t>
  </si>
  <si>
    <t>Всего за день:</t>
  </si>
  <si>
    <t>ОГУРЕЦ СВЕЖИЙ</t>
  </si>
  <si>
    <t>200/5</t>
  </si>
  <si>
    <t>КОМПОТ ИЗ СМЕСИ СУХОФРУКТОВ</t>
  </si>
  <si>
    <t>МАКАРОННЫЕ ИЗДЕЛИЯ ОТВАРНЫЕ С МАСЛОМ СЛИВОЧНЫМ</t>
  </si>
  <si>
    <t>КАША РИСОВАЯ ЖИДКАЯ МОЛОЧНАЯ С МАСЛОМ СЛИВОЧНЫМ</t>
  </si>
  <si>
    <t>КАКАО С МОЛОКОМ</t>
  </si>
  <si>
    <t>ПЮРЕ КАРТОФЕЛЬНОЕ</t>
  </si>
  <si>
    <t>НАПИТОК ЛИМОННЫЙ</t>
  </si>
  <si>
    <t>ПЮРЕ КАРТОФЕЛЬНОЕ С МАСЛОМ СЛИВОЧНЫМ</t>
  </si>
  <si>
    <t>ЗАПЕКАНКА ИЗ ТВОРОГА СО СГУЩЕННЫМ МОЛОКОМ</t>
  </si>
  <si>
    <t>БОРЩ С КАПУСТОЙ И КАРТОФЕЛЕМ СО СМЕТАНОЙ</t>
  </si>
  <si>
    <t>КАША ГРЕЧНЕВАЯ РАССЫПЧАТАЯ</t>
  </si>
  <si>
    <t>КОФЕЙНЫЙ НАПИТОК</t>
  </si>
  <si>
    <t>ПОМИДОР СВЕЖИЙ</t>
  </si>
  <si>
    <t>РИС ПРИПУЩЕННЫЙ С МАСЛОМ СЛИВОЧНЫМ</t>
  </si>
  <si>
    <t>БАТОН</t>
  </si>
  <si>
    <t>СУП КАРТОФЕЛЬНЫЙ С МАКАРОННЫМИ ИЗДЕЛИЯМИ</t>
  </si>
  <si>
    <t>ЧАЙ С САХАРОМ И ЛИМОНОМ</t>
  </si>
  <si>
    <t>БУТЕРБРОД С СЫРОМ</t>
  </si>
  <si>
    <t>ТЕФТЕЛИ МЯСНЫЕ С СОУСОМ СМЕТАННЫМ</t>
  </si>
  <si>
    <t>КАПУСТА ТУШЕНАЯ СО СВИНИНОЙ</t>
  </si>
  <si>
    <t>БУТЕРБРОДЫ С МАСЛОМ</t>
  </si>
  <si>
    <t>МАНДАРИН</t>
  </si>
  <si>
    <t>ИП Смирнов И.А</t>
  </si>
  <si>
    <t>__________________И.А. Смирнов</t>
  </si>
  <si>
    <t>КАША "ДРУЖБА" МОЛОЧНАЯ С МАСЛОМ СЛИВОЧНЫМ</t>
  </si>
  <si>
    <t>ЩИ ИЗ СВЕЖЕЙ КАПУСТЫ С КАРТОФЕЛЕМ СО СМЕТАНОЙ</t>
  </si>
  <si>
    <t>20/5</t>
  </si>
  <si>
    <t>САЛАТ ИЗ СВЕКЛЫ ОТВАРНОЙ С МАСЛОМ РАСТИТЕЛЬНЫМ</t>
  </si>
  <si>
    <t>СУП КАРТОФЕЛЬНЫЙ С БОБОВЫМИ(ГОРОХ)</t>
  </si>
  <si>
    <t>КОТЛЕТЫ РУБЛЕННЫЕ ИЗ БРОЙЛЕРОВ-ЦЫПЛЯТ С МАСЛОМ СЛИВОЧНЫМ</t>
  </si>
  <si>
    <t>20/15</t>
  </si>
  <si>
    <t>КОМПОТ ИЗ СВЕЖИХ ПЛОДОВ</t>
  </si>
  <si>
    <t>САЛАТ ИЗ БЕЛОКОЧАННОЙ КАПУСТЫ С ЯБЛОКАМИ</t>
  </si>
  <si>
    <t>РИС ПРИПУЩЕННЫЙ</t>
  </si>
  <si>
    <t>СОУС БЕЛЫЙ ОСНОВНОЙ №347</t>
  </si>
  <si>
    <t>ОКОРОКА КУРИНЫЕ,ОТВАРНЫЕ</t>
  </si>
  <si>
    <t>СУП КАРТОФЕЛЬНЫЙ С МАКАРОННЫМИ ИЗДЕЛИЯМИ НА КУРИНОМ БУЛЬОНЕ</t>
  </si>
  <si>
    <t>ЗАПЕКАНКА ИЗ ТВОРОГА</t>
  </si>
  <si>
    <t>130/20</t>
  </si>
  <si>
    <t>КАША "ЯНТАРНАЯ" МОЛОЧНАЯ С МАСЛОМ СЛИВОЧНЫМ</t>
  </si>
  <si>
    <t>КАША ГРЕЧНЕВАЯ ВЯЗКАЯ МОЛОЧНАЯ С МАСЛОМ СЛИВОЧНЫМ</t>
  </si>
  <si>
    <t>КОТЛЕТЫ ДОМАШНИЕ</t>
  </si>
  <si>
    <t>РАССОЛЬНИК ЛЕНИНГРАДСКИЙ НА КУРИННОМ БУЛЬОНЕ</t>
  </si>
  <si>
    <t>СУП КАРТОФЕЛЬНЫЙ РЫБОЙ</t>
  </si>
  <si>
    <t>ГОЛУБЦЫ С МЯСОМ И РИСОМ</t>
  </si>
  <si>
    <t>ГОРОШЕК ЗЕЛЕНЫЙ ОТВАРНОЙ</t>
  </si>
  <si>
    <t>100/50</t>
  </si>
  <si>
    <t>к/к</t>
  </si>
  <si>
    <t>КАША ГРЕЧНЕВАЯ РАССЫПЧАТАЯ С МАСЛОМ СЛИВОЧНЫЙ</t>
  </si>
  <si>
    <t>День 8 :</t>
  </si>
  <si>
    <t>КОТЛЕТЫ  РЫБНЫЕ</t>
  </si>
  <si>
    <t>КОТЛЕТЫ РЫБНЫЕ</t>
  </si>
  <si>
    <t>БИТОЧКИ РЫБНЫЕ</t>
  </si>
  <si>
    <t xml:space="preserve">ПЮРЕ КАРТОФЕЛЬНОЕ </t>
  </si>
  <si>
    <t xml:space="preserve">САЛАТ ИЗ СВЕКЛЫ С МАСЛОМ РАСТИТЕЛЬНЫМ </t>
  </si>
  <si>
    <t>День 9 :</t>
  </si>
  <si>
    <t>185/15/7</t>
  </si>
  <si>
    <t>40/25</t>
  </si>
  <si>
    <t>СУП КРЕСТЬЯНСКИЙ С КРУПОЙ</t>
  </si>
  <si>
    <t>САЛАТ ИЗ МОРКОВИ И ЯБЛОК С МАСЛОМ РАСТИТЕЛЬНЫМ</t>
  </si>
  <si>
    <t>КАША ЖИДКАЯ МОЛОЧНАЯ ИЗ КУКУРУЗНОЙ КРУПЫ С МАСЛОМ СЛИВОЧНЫМ</t>
  </si>
  <si>
    <t>День 10 :</t>
  </si>
  <si>
    <t>50/50</t>
  </si>
  <si>
    <t>ВИНЕГРЕТ ОВОЩНОЙ С МАСЛОМ РАСТИТЕЛЬНЫМ</t>
  </si>
  <si>
    <t>САЛАТ ИЗ СВЕКЛЫ С ЗЕЛЕНЫМ ГОРОШКОМ С МАСЛОМ РАСТИТЕЛЬНЫМ</t>
  </si>
  <si>
    <t>ГУЛЯШ ИЗ СВИНИНЫ</t>
  </si>
  <si>
    <t>1 прием пищи</t>
  </si>
  <si>
    <t>2 прием пищи</t>
  </si>
  <si>
    <t>КАША ОВСЯНАЯ ЖИДКАЯ С МАСЛОМ СЛИВОЧНЫМ</t>
  </si>
  <si>
    <t>РАГУ ИЗ ПТИЦЫ С МАСЛОМ СЛИВОЧНЫМ</t>
  </si>
  <si>
    <t>СУП ИЗ ОВОЩЕЙ  СО СМЕТАНОЙ</t>
  </si>
  <si>
    <t>№ техноло-гической карты</t>
  </si>
  <si>
    <t>Комплексное меню приготавливаемых блюд.</t>
  </si>
  <si>
    <t>«_______»  ____________ 20_____г.</t>
  </si>
  <si>
    <t>БУТЕРБРОДЫ С МАСЛОМ И СЫРОМ</t>
  </si>
  <si>
    <t>20,/5/15</t>
  </si>
  <si>
    <t>20,/10</t>
  </si>
  <si>
    <t>БУТЕРБРОДЫ С  СЫРОМ</t>
  </si>
  <si>
    <t>МОУ "Кузнеченская СОШ "</t>
  </si>
  <si>
    <t>______________________ Д.Ю.Никитин</t>
  </si>
  <si>
    <t>ПЕЧЕНЬ ПО-СТРОГАНОВСКИ</t>
  </si>
  <si>
    <t>ФРИКАДЕЛЬКИ ИЗ ПТИЦЫ С СОУСОМ СМЕТАННЫМ</t>
  </si>
  <si>
    <t>90/50</t>
  </si>
  <si>
    <t>ЖАРКОЕ ПО-ДОМАШНЕМУ</t>
  </si>
  <si>
    <t>ФРИКАСЕ ИЗ ФИЛЕ ПТИЦЫ</t>
  </si>
  <si>
    <t>ЗАПЕКАНКА КАРТОФЕЛЬНАЯ С МЯСОМ И СОУСОМ СМЕТАННЫМ</t>
  </si>
  <si>
    <t>СУФЛЕ ИЗ ПЕЧЕНИ СО СМЕТАННЫМ СОУСОМ</t>
  </si>
  <si>
    <t>ПЛОВ ИЗ  ПТИЦЫ</t>
  </si>
  <si>
    <t>РЫБА (МИНТАЙ), ТУШЕННАЯ  С ОВОЩАМИ</t>
  </si>
  <si>
    <t>КАРТОФЕЛЬ ТУШЕНЫЙ С КУРОЙ</t>
  </si>
  <si>
    <t>меню выбора</t>
  </si>
  <si>
    <t>200/15</t>
  </si>
  <si>
    <t>БУТЕРБРОДЫ С СЫРОМ</t>
  </si>
  <si>
    <t xml:space="preserve">РАССОЛЬНИК ЛЕНИНГРАДСКИЙ </t>
  </si>
  <si>
    <t>ОМЛЕТ НАТУРАЛЬНЫЙ</t>
  </si>
  <si>
    <t xml:space="preserve">БОРЩ С КАПУСТОЙ И КАРТОФЕЛЕМ НА КУРИНОМ БУЛЬОНЕ </t>
  </si>
  <si>
    <t>МОЛОКО</t>
  </si>
  <si>
    <t>20/20</t>
  </si>
  <si>
    <t>30,/15</t>
  </si>
  <si>
    <t>100/30</t>
  </si>
  <si>
    <t>30/25</t>
  </si>
  <si>
    <t>25/15</t>
  </si>
</sst>
</file>

<file path=xl/styles.xml><?xml version="1.0" encoding="utf-8"?>
<styleSheet xmlns="http://schemas.openxmlformats.org/spreadsheetml/2006/main">
  <numFmts count="3">
    <numFmt numFmtId="164" formatCode="#,##0.0;\-#,##0.0"/>
    <numFmt numFmtId="165" formatCode="#,##0.00_ ;\-#,##0.00\ "/>
    <numFmt numFmtId="166" formatCode="#,##0.00;\-#,##0.00"/>
  </numFmts>
  <fonts count="22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9"/>
      <name val="Arial"/>
      <family val="2"/>
      <charset val="204"/>
    </font>
    <font>
      <sz val="9"/>
      <color indexed="8"/>
      <name val="Calibri"/>
      <family val="2"/>
      <charset val="204"/>
    </font>
    <font>
      <b/>
      <sz val="7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8"/>
      <name val="Calibri"/>
      <family val="2"/>
      <charset val="204"/>
    </font>
    <font>
      <sz val="9"/>
      <color rgb="FF2C2D2E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7.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Border="0" applyProtection="0"/>
    <xf numFmtId="0" fontId="1" fillId="0" borderId="0"/>
    <xf numFmtId="0" fontId="20" fillId="0" borderId="0"/>
  </cellStyleXfs>
  <cellXfs count="112">
    <xf numFmtId="0" fontId="0" fillId="0" borderId="0" xfId="0"/>
    <xf numFmtId="0" fontId="2" fillId="0" borderId="0" xfId="1"/>
    <xf numFmtId="0" fontId="5" fillId="0" borderId="5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5" fillId="0" borderId="6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7" xfId="0" applyNumberFormat="1" applyFont="1" applyFill="1" applyBorder="1" applyAlignment="1" applyProtection="1">
      <alignment horizontal="center" vertical="center" wrapText="1"/>
    </xf>
    <xf numFmtId="164" fontId="13" fillId="0" borderId="7" xfId="0" applyNumberFormat="1" applyFont="1" applyFill="1" applyBorder="1" applyAlignment="1" applyProtection="1">
      <alignment horizontal="center" vertical="center" wrapText="1"/>
    </xf>
    <xf numFmtId="0" fontId="5" fillId="0" borderId="4" xfId="1" applyFont="1" applyBorder="1" applyAlignment="1">
      <alignment vertical="center" wrapText="1"/>
    </xf>
    <xf numFmtId="164" fontId="13" fillId="0" borderId="9" xfId="0" applyNumberFormat="1" applyFont="1" applyFill="1" applyBorder="1" applyAlignment="1" applyProtection="1">
      <alignment horizontal="center" vertical="center" wrapText="1"/>
    </xf>
    <xf numFmtId="165" fontId="13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166" fontId="13" fillId="0" borderId="13" xfId="0" applyNumberFormat="1" applyFont="1" applyFill="1" applyBorder="1" applyAlignment="1" applyProtection="1">
      <alignment horizontal="center" vertical="center" wrapText="1"/>
    </xf>
    <xf numFmtId="0" fontId="0" fillId="0" borderId="9" xfId="0" applyBorder="1"/>
    <xf numFmtId="0" fontId="14" fillId="0" borderId="9" xfId="0" applyNumberFormat="1" applyFont="1" applyFill="1" applyBorder="1" applyAlignment="1" applyProtection="1">
      <alignment horizontal="left" vertical="top" wrapText="1"/>
    </xf>
    <xf numFmtId="166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0" fontId="0" fillId="0" borderId="25" xfId="0" applyBorder="1"/>
    <xf numFmtId="0" fontId="14" fillId="0" borderId="25" xfId="0" applyNumberFormat="1" applyFont="1" applyFill="1" applyBorder="1" applyAlignment="1" applyProtection="1">
      <alignment horizontal="left" vertical="top" wrapText="1"/>
    </xf>
    <xf numFmtId="166" fontId="12" fillId="0" borderId="11" xfId="0" applyNumberFormat="1" applyFont="1" applyFill="1" applyBorder="1" applyAlignment="1" applyProtection="1">
      <alignment horizontal="center" vertical="center" wrapText="1"/>
    </xf>
    <xf numFmtId="164" fontId="12" fillId="0" borderId="11" xfId="0" applyNumberFormat="1" applyFont="1" applyFill="1" applyBorder="1" applyAlignment="1" applyProtection="1">
      <alignment horizontal="center" vertical="center" wrapText="1"/>
    </xf>
    <xf numFmtId="166" fontId="13" fillId="0" borderId="9" xfId="0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0" fontId="15" fillId="0" borderId="9" xfId="0" applyFont="1" applyBorder="1"/>
    <xf numFmtId="165" fontId="16" fillId="0" borderId="25" xfId="0" applyNumberFormat="1" applyFont="1" applyBorder="1" applyAlignment="1">
      <alignment horizontal="center" vertical="center"/>
    </xf>
    <xf numFmtId="0" fontId="2" fillId="0" borderId="28" xfId="1" applyBorder="1"/>
    <xf numFmtId="0" fontId="3" fillId="0" borderId="28" xfId="1" applyFont="1" applyFill="1" applyBorder="1" applyAlignment="1">
      <alignment vertical="center"/>
    </xf>
    <xf numFmtId="0" fontId="0" fillId="0" borderId="27" xfId="0" applyBorder="1"/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166" fontId="13" fillId="0" borderId="25" xfId="0" applyNumberFormat="1" applyFont="1" applyFill="1" applyBorder="1" applyAlignment="1" applyProtection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0" fontId="0" fillId="0" borderId="0" xfId="0" applyBorder="1"/>
    <xf numFmtId="166" fontId="13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13" fillId="0" borderId="13" xfId="0" applyNumberFormat="1" applyFont="1" applyFill="1" applyBorder="1" applyAlignment="1" applyProtection="1">
      <alignment vertical="top" wrapText="1"/>
    </xf>
    <xf numFmtId="0" fontId="19" fillId="0" borderId="13" xfId="0" applyNumberFormat="1" applyFont="1" applyFill="1" applyBorder="1" applyAlignment="1" applyProtection="1">
      <alignment vertical="top" wrapText="1"/>
    </xf>
    <xf numFmtId="0" fontId="14" fillId="0" borderId="26" xfId="0" applyNumberFormat="1" applyFont="1" applyFill="1" applyBorder="1" applyAlignment="1" applyProtection="1">
      <alignment horizontal="left" vertical="top" wrapText="1"/>
    </xf>
    <xf numFmtId="0" fontId="14" fillId="0" borderId="32" xfId="0" applyNumberFormat="1" applyFont="1" applyFill="1" applyBorder="1" applyAlignment="1" applyProtection="1">
      <alignment horizontal="left" vertical="top" wrapText="1"/>
    </xf>
    <xf numFmtId="0" fontId="0" fillId="0" borderId="32" xfId="0" applyBorder="1"/>
    <xf numFmtId="0" fontId="15" fillId="0" borderId="26" xfId="0" applyFont="1" applyBorder="1"/>
    <xf numFmtId="0" fontId="0" fillId="0" borderId="33" xfId="0" applyBorder="1"/>
    <xf numFmtId="0" fontId="0" fillId="0" borderId="28" xfId="0" applyBorder="1"/>
    <xf numFmtId="0" fontId="4" fillId="0" borderId="0" xfId="1" applyFont="1" applyFill="1" applyBorder="1" applyAlignment="1">
      <alignment horizontal="left" vertical="center" wrapText="1"/>
    </xf>
    <xf numFmtId="2" fontId="4" fillId="0" borderId="0" xfId="1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4" fillId="0" borderId="1" xfId="1" applyFont="1" applyBorder="1" applyAlignment="1">
      <alignment horizontal="center" vertical="center" wrapText="1"/>
    </xf>
    <xf numFmtId="14" fontId="12" fillId="0" borderId="8" xfId="0" applyNumberFormat="1" applyFont="1" applyFill="1" applyBorder="1" applyAlignment="1" applyProtection="1">
      <alignment horizontal="center" vertical="center" wrapText="1"/>
    </xf>
    <xf numFmtId="16" fontId="12" fillId="0" borderId="8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/>
    <xf numFmtId="0" fontId="15" fillId="0" borderId="0" xfId="4" applyFont="1" applyAlignment="1"/>
    <xf numFmtId="0" fontId="9" fillId="0" borderId="0" xfId="4" applyFont="1" applyAlignment="1"/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13" fillId="0" borderId="34" xfId="0" applyNumberFormat="1" applyFont="1" applyFill="1" applyBorder="1" applyAlignment="1" applyProtection="1">
      <alignment horizontal="center" vertical="center" wrapText="1"/>
    </xf>
    <xf numFmtId="4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8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3" fillId="0" borderId="34" xfId="0" applyNumberFormat="1" applyFont="1" applyFill="1" applyBorder="1" applyAlignment="1" applyProtection="1">
      <alignment horizontal="center" vertical="center" wrapText="1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2" fillId="0" borderId="7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0" fontId="12" fillId="0" borderId="15" xfId="0" applyNumberFormat="1" applyFont="1" applyFill="1" applyBorder="1" applyAlignment="1" applyProtection="1">
      <alignment horizontal="left" vertical="center" wrapText="1"/>
    </xf>
    <xf numFmtId="0" fontId="12" fillId="0" borderId="31" xfId="0" applyNumberFormat="1" applyFont="1" applyFill="1" applyBorder="1" applyAlignment="1" applyProtection="1">
      <alignment horizontal="left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2" fillId="0" borderId="29" xfId="0" applyNumberFormat="1" applyFont="1" applyFill="1" applyBorder="1" applyAlignment="1" applyProtection="1">
      <alignment horizontal="left" vertical="center" wrapText="1"/>
    </xf>
    <xf numFmtId="0" fontId="12" fillId="0" borderId="30" xfId="0" applyNumberFormat="1" applyFont="1" applyFill="1" applyBorder="1" applyAlignment="1" applyProtection="1">
      <alignment horizontal="left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left" vertical="center" wrapText="1"/>
    </xf>
    <xf numFmtId="0" fontId="4" fillId="0" borderId="27" xfId="1" applyFont="1" applyFill="1" applyBorder="1" applyAlignment="1">
      <alignment horizontal="left" vertical="center" wrapText="1"/>
    </xf>
    <xf numFmtId="0" fontId="13" fillId="0" borderId="36" xfId="0" applyNumberFormat="1" applyFont="1" applyFill="1" applyBorder="1" applyAlignment="1" applyProtection="1">
      <alignment horizontal="left" vertical="center" wrapText="1"/>
    </xf>
    <xf numFmtId="0" fontId="13" fillId="0" borderId="27" xfId="0" applyNumberFormat="1" applyFont="1" applyFill="1" applyBorder="1" applyAlignment="1" applyProtection="1">
      <alignment horizontal="left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/>
    </xf>
    <xf numFmtId="0" fontId="17" fillId="0" borderId="24" xfId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35" xfId="0" applyNumberFormat="1" applyFont="1" applyFill="1" applyBorder="1" applyAlignment="1" applyProtection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0" fillId="0" borderId="28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34" xfId="0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>
      <alignment horizontal="left" vertical="center"/>
    </xf>
    <xf numFmtId="0" fontId="2" fillId="0" borderId="0" xfId="1" applyAlignment="1">
      <alignment horizontal="center"/>
    </xf>
  </cellXfs>
  <cellStyles count="5">
    <cellStyle name="Excel Built-in Normal" xfId="1"/>
    <cellStyle name="Excel Built-in Normal 1" xfId="2"/>
    <cellStyle name="Обычный" xfId="0" builtinId="0"/>
    <cellStyle name="Обычный 2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8"/>
  <sheetViews>
    <sheetView view="pageLayout" topLeftCell="A89" workbookViewId="0">
      <selection activeCell="A494" sqref="A494:J497"/>
    </sheetView>
  </sheetViews>
  <sheetFormatPr defaultRowHeight="13.2"/>
  <cols>
    <col min="2" max="2" width="28.109375" customWidth="1"/>
    <col min="3" max="3" width="6.5546875" customWidth="1"/>
    <col min="4" max="4" width="6.88671875" customWidth="1"/>
    <col min="5" max="5" width="8.109375" customWidth="1"/>
    <col min="6" max="6" width="8.33203125" customWidth="1"/>
    <col min="7" max="7" width="7.5546875" customWidth="1"/>
    <col min="8" max="8" width="9.33203125" customWidth="1"/>
    <col min="10" max="10" width="7.5546875" customWidth="1"/>
  </cols>
  <sheetData>
    <row r="1" spans="1:10">
      <c r="A1" t="s">
        <v>28</v>
      </c>
      <c r="E1" t="s">
        <v>27</v>
      </c>
      <c r="H1" s="60"/>
      <c r="I1" s="60"/>
    </row>
    <row r="2" spans="1:10">
      <c r="A2" t="s">
        <v>30</v>
      </c>
      <c r="H2" s="60"/>
      <c r="I2" s="60"/>
    </row>
    <row r="3" spans="1:10" ht="13.95" customHeight="1">
      <c r="A3" t="s">
        <v>122</v>
      </c>
      <c r="E3" t="s">
        <v>66</v>
      </c>
      <c r="H3" s="60"/>
      <c r="I3" s="60"/>
    </row>
    <row r="4" spans="1:10" ht="13.95" customHeight="1">
      <c r="A4" t="s">
        <v>123</v>
      </c>
      <c r="E4" t="s">
        <v>67</v>
      </c>
      <c r="H4" s="60"/>
      <c r="I4" s="60"/>
      <c r="J4" s="45"/>
    </row>
    <row r="5" spans="1:10">
      <c r="A5" t="s">
        <v>29</v>
      </c>
      <c r="E5" t="s">
        <v>29</v>
      </c>
      <c r="H5" s="61"/>
      <c r="I5" s="62"/>
    </row>
    <row r="6" spans="1:10" ht="15.6">
      <c r="A6" s="94" t="s">
        <v>116</v>
      </c>
      <c r="B6" s="94"/>
      <c r="C6" s="94"/>
      <c r="D6" s="94"/>
      <c r="E6" s="94"/>
      <c r="F6" s="94"/>
      <c r="G6" s="94"/>
      <c r="H6" s="94"/>
      <c r="I6" s="94"/>
      <c r="J6" s="94"/>
    </row>
    <row r="7" spans="1:10" ht="15.6">
      <c r="A7" s="95" t="s">
        <v>117</v>
      </c>
      <c r="B7" s="95"/>
      <c r="C7" s="95"/>
      <c r="D7" s="95"/>
      <c r="E7" s="95"/>
      <c r="F7" s="95"/>
      <c r="G7" s="95"/>
      <c r="H7" s="95"/>
    </row>
    <row r="8" spans="1:10" ht="14.4">
      <c r="A8" s="3" t="s">
        <v>0</v>
      </c>
      <c r="B8" s="14"/>
      <c r="C8" s="14" t="s">
        <v>1</v>
      </c>
      <c r="D8" s="14"/>
      <c r="E8" s="14"/>
      <c r="F8" s="1"/>
      <c r="G8" s="1"/>
      <c r="H8" s="1"/>
    </row>
    <row r="9" spans="1:10" ht="14.4">
      <c r="A9" s="3" t="s">
        <v>2</v>
      </c>
      <c r="B9" s="14"/>
      <c r="C9" s="14" t="s">
        <v>3</v>
      </c>
      <c r="D9" s="14"/>
      <c r="E9" s="14"/>
      <c r="F9" s="1"/>
      <c r="G9" s="1"/>
      <c r="H9" s="1"/>
    </row>
    <row r="10" spans="1:10" ht="14.4">
      <c r="A10" s="110" t="s">
        <v>4</v>
      </c>
      <c r="B10" s="110"/>
      <c r="C10" s="16" t="s">
        <v>5</v>
      </c>
      <c r="D10" s="16"/>
      <c r="E10" s="16"/>
      <c r="F10" s="1"/>
      <c r="G10" s="1"/>
      <c r="H10" s="1"/>
    </row>
    <row r="11" spans="1:10" ht="19.2" customHeight="1">
      <c r="A11" s="90" t="s">
        <v>6</v>
      </c>
      <c r="B11" s="91"/>
      <c r="C11" s="98" t="s">
        <v>7</v>
      </c>
      <c r="D11" s="99" t="s">
        <v>31</v>
      </c>
      <c r="E11" s="98" t="s">
        <v>8</v>
      </c>
      <c r="F11" s="98"/>
      <c r="G11" s="98"/>
      <c r="H11" s="6" t="s">
        <v>9</v>
      </c>
      <c r="I11" s="103" t="s">
        <v>41</v>
      </c>
      <c r="J11" s="103" t="s">
        <v>115</v>
      </c>
    </row>
    <row r="12" spans="1:10">
      <c r="A12" s="92"/>
      <c r="B12" s="93"/>
      <c r="C12" s="98"/>
      <c r="D12" s="100"/>
      <c r="E12" s="57" t="s">
        <v>10</v>
      </c>
      <c r="F12" s="57" t="s">
        <v>11</v>
      </c>
      <c r="G12" s="57" t="s">
        <v>12</v>
      </c>
      <c r="H12" s="57" t="s">
        <v>13</v>
      </c>
      <c r="I12" s="105"/>
      <c r="J12" s="105"/>
    </row>
    <row r="13" spans="1:10" ht="10.5" customHeight="1">
      <c r="A13" s="84" t="s">
        <v>110</v>
      </c>
      <c r="B13" s="85"/>
      <c r="C13" s="2"/>
      <c r="D13" s="2"/>
      <c r="E13" s="2"/>
      <c r="F13" s="2"/>
      <c r="G13" s="2"/>
      <c r="H13" s="5"/>
      <c r="I13" s="5"/>
      <c r="J13" s="46"/>
    </row>
    <row r="14" spans="1:10" ht="18.75" customHeight="1">
      <c r="A14" s="74" t="s">
        <v>112</v>
      </c>
      <c r="B14" s="75"/>
      <c r="C14" s="8">
        <v>200</v>
      </c>
      <c r="D14" s="20">
        <v>22.6</v>
      </c>
      <c r="E14" s="21">
        <v>12.9</v>
      </c>
      <c r="F14" s="21">
        <v>10.3</v>
      </c>
      <c r="G14" s="21">
        <v>28.6</v>
      </c>
      <c r="H14" s="9">
        <f>E14*4.1+F14*9.3+G14*4.1</f>
        <v>265.94</v>
      </c>
      <c r="I14" s="8">
        <v>2008</v>
      </c>
      <c r="J14" s="8">
        <v>189</v>
      </c>
    </row>
    <row r="15" spans="1:10" ht="13.2" customHeight="1">
      <c r="A15" s="74" t="s">
        <v>40</v>
      </c>
      <c r="B15" s="75"/>
      <c r="C15" s="8">
        <v>200</v>
      </c>
      <c r="D15" s="20">
        <v>2.4</v>
      </c>
      <c r="E15" s="21">
        <v>0.2</v>
      </c>
      <c r="F15" s="21">
        <v>0.1</v>
      </c>
      <c r="G15" s="21">
        <v>15</v>
      </c>
      <c r="H15" s="9">
        <f>E15*4.1+F15*9.3+G15*4.1</f>
        <v>63.249999999999993</v>
      </c>
      <c r="I15" s="8">
        <v>2008</v>
      </c>
      <c r="J15" s="8">
        <v>430</v>
      </c>
    </row>
    <row r="16" spans="1:10" ht="13.2" customHeight="1">
      <c r="A16" s="74" t="s">
        <v>136</v>
      </c>
      <c r="B16" s="75"/>
      <c r="C16" s="58" t="s">
        <v>145</v>
      </c>
      <c r="D16" s="20">
        <v>19.98</v>
      </c>
      <c r="E16" s="21">
        <v>2.6</v>
      </c>
      <c r="F16" s="21">
        <v>5.7</v>
      </c>
      <c r="G16" s="21">
        <v>12.3</v>
      </c>
      <c r="H16" s="9">
        <f>E16*4.1+F16*9.3+G16*4.1</f>
        <v>114.1</v>
      </c>
      <c r="I16" s="8">
        <v>2011</v>
      </c>
      <c r="J16" s="8">
        <v>1</v>
      </c>
    </row>
    <row r="17" spans="1:10" ht="13.2" customHeight="1">
      <c r="A17" s="82" t="s">
        <v>65</v>
      </c>
      <c r="B17" s="83"/>
      <c r="C17" s="34">
        <v>100</v>
      </c>
      <c r="D17" s="20">
        <v>28.97</v>
      </c>
      <c r="E17" s="21">
        <v>0.8</v>
      </c>
      <c r="F17" s="21">
        <v>0.2</v>
      </c>
      <c r="G17" s="21">
        <v>7.5</v>
      </c>
      <c r="H17" s="9">
        <f>E17*4.1+F17*9.3+G17*4.1</f>
        <v>35.89</v>
      </c>
      <c r="I17" s="8">
        <v>2008</v>
      </c>
      <c r="J17" s="8" t="s">
        <v>35</v>
      </c>
    </row>
    <row r="18" spans="1:10">
      <c r="A18" s="80" t="s">
        <v>34</v>
      </c>
      <c r="B18" s="81"/>
      <c r="C18" s="18"/>
      <c r="D18" s="17">
        <f>SUM(D14:D17)</f>
        <v>73.95</v>
      </c>
      <c r="E18" s="10">
        <f>SUM(E14:E17)</f>
        <v>16.5</v>
      </c>
      <c r="F18" s="10">
        <f>SUM(F14:F17)</f>
        <v>16.3</v>
      </c>
      <c r="G18" s="10">
        <f>SUM(G14:G17)</f>
        <v>63.400000000000006</v>
      </c>
      <c r="H18" s="12">
        <f>SUM(H14:H17)</f>
        <v>479.17999999999995</v>
      </c>
      <c r="I18" s="19" t="s">
        <v>35</v>
      </c>
      <c r="J18" s="19" t="s">
        <v>35</v>
      </c>
    </row>
    <row r="19" spans="1:10" ht="12" customHeight="1">
      <c r="A19" s="78" t="s">
        <v>111</v>
      </c>
      <c r="B19" s="79"/>
      <c r="C19" s="2"/>
      <c r="D19" s="2"/>
      <c r="E19" s="2"/>
      <c r="F19" s="2"/>
      <c r="G19" s="11"/>
      <c r="H19" s="27"/>
      <c r="I19" s="18"/>
      <c r="J19" s="18"/>
    </row>
    <row r="20" spans="1:10" ht="21.75" customHeight="1">
      <c r="A20" s="76" t="s">
        <v>71</v>
      </c>
      <c r="B20" s="77"/>
      <c r="C20" s="8">
        <v>60</v>
      </c>
      <c r="D20" s="20">
        <v>8.18</v>
      </c>
      <c r="E20" s="21">
        <v>0.8</v>
      </c>
      <c r="F20" s="21">
        <v>3.7</v>
      </c>
      <c r="G20" s="21">
        <v>5</v>
      </c>
      <c r="H20" s="9">
        <f t="shared" ref="H20:H26" si="0">E20*4.1+F20*9.3+G20*4.1</f>
        <v>58.190000000000005</v>
      </c>
      <c r="I20" s="8">
        <v>2011</v>
      </c>
      <c r="J20" s="8">
        <v>52</v>
      </c>
    </row>
    <row r="21" spans="1:10" ht="15" customHeight="1">
      <c r="A21" s="74" t="s">
        <v>72</v>
      </c>
      <c r="B21" s="75"/>
      <c r="C21" s="8">
        <v>200</v>
      </c>
      <c r="D21" s="20">
        <v>9.64</v>
      </c>
      <c r="E21" s="21">
        <v>4.5999999999999996</v>
      </c>
      <c r="F21" s="21">
        <v>4.3</v>
      </c>
      <c r="G21" s="21">
        <v>15.1</v>
      </c>
      <c r="H21" s="9">
        <f t="shared" si="0"/>
        <v>120.75999999999999</v>
      </c>
      <c r="I21" s="8">
        <v>2011</v>
      </c>
      <c r="J21" s="8">
        <v>102</v>
      </c>
    </row>
    <row r="22" spans="1:10" ht="24" customHeight="1">
      <c r="A22" s="74" t="s">
        <v>46</v>
      </c>
      <c r="B22" s="75"/>
      <c r="C22" s="8">
        <v>150</v>
      </c>
      <c r="D22" s="20">
        <v>13.02</v>
      </c>
      <c r="E22" s="21">
        <v>5.4</v>
      </c>
      <c r="F22" s="21">
        <v>4.8</v>
      </c>
      <c r="G22" s="21">
        <v>34.700000000000003</v>
      </c>
      <c r="H22" s="9">
        <f t="shared" si="0"/>
        <v>209.05</v>
      </c>
      <c r="I22" s="8">
        <v>2011</v>
      </c>
      <c r="J22" s="8">
        <v>309</v>
      </c>
    </row>
    <row r="23" spans="1:10" ht="23.4" customHeight="1">
      <c r="A23" s="74" t="s">
        <v>73</v>
      </c>
      <c r="B23" s="75"/>
      <c r="C23" s="8">
        <v>90</v>
      </c>
      <c r="D23" s="20">
        <v>44.77</v>
      </c>
      <c r="E23" s="21">
        <v>10.3</v>
      </c>
      <c r="F23" s="21">
        <v>10.4</v>
      </c>
      <c r="G23" s="21">
        <v>10.3</v>
      </c>
      <c r="H23" s="9">
        <f>E23*4.1+F23*9.3+G23*4.1</f>
        <v>181.18</v>
      </c>
      <c r="I23" s="8">
        <v>2011</v>
      </c>
      <c r="J23" s="8">
        <v>295</v>
      </c>
    </row>
    <row r="24" spans="1:10" ht="13.2" customHeight="1">
      <c r="A24" s="74" t="s">
        <v>45</v>
      </c>
      <c r="B24" s="75"/>
      <c r="C24" s="8">
        <v>180</v>
      </c>
      <c r="D24" s="20">
        <v>6.22</v>
      </c>
      <c r="E24" s="21">
        <v>0</v>
      </c>
      <c r="F24" s="21">
        <v>0</v>
      </c>
      <c r="G24" s="21">
        <v>17.399999999999999</v>
      </c>
      <c r="H24" s="9">
        <f t="shared" si="0"/>
        <v>71.339999999999989</v>
      </c>
      <c r="I24" s="8">
        <v>2011</v>
      </c>
      <c r="J24" s="8">
        <v>349</v>
      </c>
    </row>
    <row r="25" spans="1:10" ht="13.2" customHeight="1">
      <c r="A25" s="74" t="s">
        <v>37</v>
      </c>
      <c r="B25" s="75"/>
      <c r="C25" s="8">
        <v>20</v>
      </c>
      <c r="D25" s="20">
        <v>2.06</v>
      </c>
      <c r="E25" s="21">
        <v>1.3</v>
      </c>
      <c r="F25" s="21">
        <v>0.2</v>
      </c>
      <c r="G25" s="21">
        <v>8.5</v>
      </c>
      <c r="H25" s="9">
        <f t="shared" si="0"/>
        <v>42.039999999999992</v>
      </c>
      <c r="I25" s="8">
        <v>2008</v>
      </c>
      <c r="J25" s="8" t="s">
        <v>35</v>
      </c>
    </row>
    <row r="26" spans="1:10" ht="9.75" customHeight="1">
      <c r="A26" s="74" t="s">
        <v>58</v>
      </c>
      <c r="B26" s="75"/>
      <c r="C26" s="8">
        <v>20</v>
      </c>
      <c r="D26" s="24">
        <v>3.16</v>
      </c>
      <c r="E26" s="25">
        <v>2.5</v>
      </c>
      <c r="F26" s="25">
        <v>1.6</v>
      </c>
      <c r="G26" s="25">
        <v>12.2</v>
      </c>
      <c r="H26" s="9">
        <f t="shared" si="0"/>
        <v>75.150000000000006</v>
      </c>
      <c r="I26" s="8">
        <v>2008</v>
      </c>
      <c r="J26" s="8" t="s">
        <v>35</v>
      </c>
    </row>
    <row r="27" spans="1:10">
      <c r="A27" s="72" t="s">
        <v>34</v>
      </c>
      <c r="B27" s="73"/>
      <c r="C27" s="22"/>
      <c r="D27" s="26">
        <f>SUM(D20:D26)</f>
        <v>87.05</v>
      </c>
      <c r="E27" s="26">
        <f>SUM(E20:E26)</f>
        <v>24.900000000000002</v>
      </c>
      <c r="F27" s="26">
        <f>SUM(F20:F26)</f>
        <v>25.000000000000004</v>
      </c>
      <c r="G27" s="26">
        <f>SUM(G20:G26)</f>
        <v>103.2</v>
      </c>
      <c r="H27" s="10">
        <f>E27*4.1+F27*9.3+G27*4.1</f>
        <v>757.71</v>
      </c>
      <c r="I27" s="23"/>
      <c r="J27" s="23" t="s">
        <v>35</v>
      </c>
    </row>
    <row r="28" spans="1:10">
      <c r="A28" s="88" t="s">
        <v>42</v>
      </c>
      <c r="B28" s="89"/>
      <c r="C28" s="22"/>
      <c r="D28" s="30">
        <f>D18+D27</f>
        <v>161</v>
      </c>
      <c r="E28" s="30">
        <f t="shared" ref="E28:H28" si="1">E18+E27</f>
        <v>41.400000000000006</v>
      </c>
      <c r="F28" s="30">
        <f t="shared" si="1"/>
        <v>41.300000000000004</v>
      </c>
      <c r="G28" s="30">
        <f t="shared" si="1"/>
        <v>166.60000000000002</v>
      </c>
      <c r="H28" s="30">
        <f t="shared" si="1"/>
        <v>1236.8899999999999</v>
      </c>
      <c r="I28" s="22"/>
      <c r="J28" s="22"/>
    </row>
    <row r="29" spans="1:10">
      <c r="A29" s="86" t="s">
        <v>26</v>
      </c>
      <c r="B29" s="87"/>
      <c r="C29" s="28"/>
      <c r="D29" s="28">
        <f>161-D28</f>
        <v>0</v>
      </c>
      <c r="E29" s="28">
        <f>E28/2</f>
        <v>20.700000000000003</v>
      </c>
      <c r="F29" s="28">
        <f>F28/2</f>
        <v>20.650000000000002</v>
      </c>
      <c r="G29" s="28">
        <f>G28/2</f>
        <v>83.300000000000011</v>
      </c>
      <c r="H29" s="28">
        <f>H28/2</f>
        <v>618.44499999999994</v>
      </c>
      <c r="I29" s="29"/>
      <c r="J29" s="19" t="s">
        <v>35</v>
      </c>
    </row>
    <row r="30" spans="1:10" ht="13.2" customHeight="1">
      <c r="A30" s="101" t="s">
        <v>4</v>
      </c>
      <c r="B30" s="102"/>
      <c r="C30" s="106" t="s">
        <v>25</v>
      </c>
      <c r="D30" s="106"/>
      <c r="E30" s="106"/>
      <c r="F30" s="106"/>
      <c r="G30" s="31"/>
      <c r="H30" s="32"/>
      <c r="I30" s="33"/>
      <c r="J30" s="23" t="s">
        <v>35</v>
      </c>
    </row>
    <row r="31" spans="1:10" ht="12.75" customHeight="1">
      <c r="A31" s="90" t="s">
        <v>6</v>
      </c>
      <c r="B31" s="91"/>
      <c r="C31" s="98" t="s">
        <v>7</v>
      </c>
      <c r="D31" s="99" t="s">
        <v>31</v>
      </c>
      <c r="E31" s="98" t="s">
        <v>8</v>
      </c>
      <c r="F31" s="98"/>
      <c r="G31" s="98"/>
      <c r="H31" s="6" t="s">
        <v>9</v>
      </c>
      <c r="I31" s="103" t="s">
        <v>41</v>
      </c>
      <c r="J31" s="103" t="s">
        <v>115</v>
      </c>
    </row>
    <row r="32" spans="1:10" ht="11.25" customHeight="1">
      <c r="A32" s="92"/>
      <c r="B32" s="93"/>
      <c r="C32" s="98"/>
      <c r="D32" s="100"/>
      <c r="E32" s="70" t="s">
        <v>10</v>
      </c>
      <c r="F32" s="70" t="s">
        <v>11</v>
      </c>
      <c r="G32" s="70" t="s">
        <v>12</v>
      </c>
      <c r="H32" s="70" t="s">
        <v>13</v>
      </c>
      <c r="I32" s="105"/>
      <c r="J32" s="105"/>
    </row>
    <row r="33" spans="1:10" ht="18.75" customHeight="1">
      <c r="A33" s="84" t="s">
        <v>110</v>
      </c>
      <c r="B33" s="85"/>
      <c r="C33" s="2"/>
      <c r="D33" s="2"/>
      <c r="E33" s="2"/>
      <c r="F33" s="2"/>
      <c r="G33" s="2"/>
      <c r="H33" s="5"/>
      <c r="I33" s="5"/>
      <c r="J33" s="47"/>
    </row>
    <row r="34" spans="1:10" ht="19.8" customHeight="1">
      <c r="A34" s="74" t="s">
        <v>112</v>
      </c>
      <c r="B34" s="75"/>
      <c r="C34" s="8">
        <v>200</v>
      </c>
      <c r="D34" s="20">
        <v>22.6</v>
      </c>
      <c r="E34" s="21">
        <v>15.3</v>
      </c>
      <c r="F34" s="21">
        <v>12.6</v>
      </c>
      <c r="G34" s="21">
        <v>46.2</v>
      </c>
      <c r="H34" s="9">
        <f t="shared" ref="H34:H37" si="2">E34*4.1+F34*9.3+G34*4.1</f>
        <v>369.33</v>
      </c>
      <c r="I34" s="8">
        <v>2008</v>
      </c>
      <c r="J34" s="8">
        <v>189</v>
      </c>
    </row>
    <row r="35" spans="1:10" ht="12" customHeight="1">
      <c r="A35" s="74" t="s">
        <v>40</v>
      </c>
      <c r="B35" s="75"/>
      <c r="C35" s="8">
        <v>200</v>
      </c>
      <c r="D35" s="20">
        <v>2.4</v>
      </c>
      <c r="E35" s="21">
        <v>0</v>
      </c>
      <c r="F35" s="21">
        <v>0</v>
      </c>
      <c r="G35" s="21">
        <v>9.6999999999999993</v>
      </c>
      <c r="H35" s="9">
        <f t="shared" si="2"/>
        <v>39.769999999999996</v>
      </c>
      <c r="I35" s="8">
        <v>2008</v>
      </c>
      <c r="J35" s="8">
        <v>430</v>
      </c>
    </row>
    <row r="36" spans="1:10" ht="24" customHeight="1">
      <c r="A36" s="74" t="s">
        <v>136</v>
      </c>
      <c r="B36" s="75"/>
      <c r="C36" s="58" t="s">
        <v>145</v>
      </c>
      <c r="D36" s="20">
        <v>19.98</v>
      </c>
      <c r="E36" s="21">
        <v>2.6</v>
      </c>
      <c r="F36" s="21">
        <v>5.7</v>
      </c>
      <c r="G36" s="21">
        <v>12.3</v>
      </c>
      <c r="H36" s="9">
        <f>E36*4.1+F36*9.3+G36*4.1</f>
        <v>114.1</v>
      </c>
      <c r="I36" s="8">
        <v>2011</v>
      </c>
      <c r="J36" s="8">
        <v>1</v>
      </c>
    </row>
    <row r="37" spans="1:10" ht="13.2" customHeight="1">
      <c r="A37" s="74" t="s">
        <v>33</v>
      </c>
      <c r="B37" s="75"/>
      <c r="C37" s="8">
        <v>120</v>
      </c>
      <c r="D37" s="20">
        <v>17.18</v>
      </c>
      <c r="E37" s="21">
        <v>5</v>
      </c>
      <c r="F37" s="21">
        <v>5</v>
      </c>
      <c r="G37" s="21">
        <v>9.8000000000000007</v>
      </c>
      <c r="H37" s="9">
        <f t="shared" si="2"/>
        <v>107.18</v>
      </c>
      <c r="I37" s="8">
        <v>2008</v>
      </c>
      <c r="J37" s="8" t="s">
        <v>35</v>
      </c>
    </row>
    <row r="38" spans="1:10" ht="13.2" customHeight="1">
      <c r="A38" s="72" t="s">
        <v>34</v>
      </c>
      <c r="B38" s="73"/>
      <c r="C38" s="18"/>
      <c r="D38" s="17">
        <f>SUM(D34:D37)</f>
        <v>62.160000000000004</v>
      </c>
      <c r="E38" s="10">
        <f>SUM(E34:E37)</f>
        <v>22.900000000000002</v>
      </c>
      <c r="F38" s="10">
        <f>SUM(F34:F37)</f>
        <v>23.3</v>
      </c>
      <c r="G38" s="10">
        <f>SUM(G34:G37)</f>
        <v>78</v>
      </c>
      <c r="H38" s="12">
        <f>SUM(H34:H37)</f>
        <v>630.37999999999988</v>
      </c>
      <c r="I38" s="19" t="s">
        <v>35</v>
      </c>
      <c r="J38" s="19" t="s">
        <v>35</v>
      </c>
    </row>
    <row r="39" spans="1:10" ht="13.2" customHeight="1">
      <c r="A39" s="78" t="s">
        <v>111</v>
      </c>
      <c r="B39" s="79"/>
      <c r="C39" s="2"/>
      <c r="D39" s="2"/>
      <c r="E39" s="2"/>
      <c r="F39" s="2"/>
      <c r="G39" s="11"/>
      <c r="H39" s="27"/>
      <c r="I39" s="18"/>
      <c r="J39" s="18"/>
    </row>
    <row r="40" spans="1:10" ht="29.4" customHeight="1">
      <c r="A40" s="76" t="s">
        <v>71</v>
      </c>
      <c r="B40" s="77"/>
      <c r="C40" s="8">
        <v>100</v>
      </c>
      <c r="D40" s="20">
        <v>14.43</v>
      </c>
      <c r="E40" s="21">
        <v>1.4</v>
      </c>
      <c r="F40" s="21">
        <v>6.1</v>
      </c>
      <c r="G40" s="21">
        <v>8.3000000000000007</v>
      </c>
      <c r="H40" s="9">
        <f t="shared" ref="H40:H46" si="3">E40*4.1+F40*9.3+G40*4.1</f>
        <v>96.5</v>
      </c>
      <c r="I40" s="8">
        <v>2011</v>
      </c>
      <c r="J40" s="8">
        <v>52</v>
      </c>
    </row>
    <row r="41" spans="1:10" ht="13.2" customHeight="1">
      <c r="A41" s="74" t="s">
        <v>72</v>
      </c>
      <c r="B41" s="75"/>
      <c r="C41" s="8">
        <v>200</v>
      </c>
      <c r="D41" s="20">
        <v>9.64</v>
      </c>
      <c r="E41" s="21">
        <v>4.5999999999999996</v>
      </c>
      <c r="F41" s="21">
        <v>4.3</v>
      </c>
      <c r="G41" s="21">
        <v>15.1</v>
      </c>
      <c r="H41" s="9">
        <f>E41*4.1+F41*9.3+G41*4.1</f>
        <v>120.75999999999999</v>
      </c>
      <c r="I41" s="8">
        <v>2011</v>
      </c>
      <c r="J41" s="8">
        <v>102</v>
      </c>
    </row>
    <row r="42" spans="1:10" ht="13.8" customHeight="1">
      <c r="A42" s="74" t="s">
        <v>39</v>
      </c>
      <c r="B42" s="75"/>
      <c r="C42" s="8">
        <v>180</v>
      </c>
      <c r="D42" s="20">
        <v>13.54</v>
      </c>
      <c r="E42" s="21">
        <v>6.4</v>
      </c>
      <c r="F42" s="21">
        <v>3.2</v>
      </c>
      <c r="G42" s="21">
        <v>41.1</v>
      </c>
      <c r="H42" s="9">
        <f t="shared" si="3"/>
        <v>224.51</v>
      </c>
      <c r="I42" s="8">
        <v>2011</v>
      </c>
      <c r="J42" s="8">
        <v>309</v>
      </c>
    </row>
    <row r="43" spans="1:10" ht="14.4" customHeight="1">
      <c r="A43" s="74" t="s">
        <v>38</v>
      </c>
      <c r="B43" s="75"/>
      <c r="C43" s="8">
        <v>100</v>
      </c>
      <c r="D43" s="20">
        <v>49.79</v>
      </c>
      <c r="E43" s="21">
        <v>13.7</v>
      </c>
      <c r="F43" s="21">
        <v>12.9</v>
      </c>
      <c r="G43" s="21">
        <v>12.4</v>
      </c>
      <c r="H43" s="9">
        <f t="shared" si="3"/>
        <v>226.98000000000002</v>
      </c>
      <c r="I43" s="8">
        <v>2011</v>
      </c>
      <c r="J43" s="8">
        <v>295</v>
      </c>
    </row>
    <row r="44" spans="1:10" ht="13.2" customHeight="1">
      <c r="A44" s="74" t="s">
        <v>45</v>
      </c>
      <c r="B44" s="75"/>
      <c r="C44" s="8">
        <v>180</v>
      </c>
      <c r="D44" s="20">
        <v>6.22</v>
      </c>
      <c r="E44" s="21">
        <v>0</v>
      </c>
      <c r="F44" s="21">
        <v>0</v>
      </c>
      <c r="G44" s="21">
        <v>17.399999999999999</v>
      </c>
      <c r="H44" s="9">
        <f t="shared" si="3"/>
        <v>71.339999999999989</v>
      </c>
      <c r="I44" s="8">
        <v>2011</v>
      </c>
      <c r="J44" s="8">
        <v>349</v>
      </c>
    </row>
    <row r="45" spans="1:10" ht="21.75" customHeight="1">
      <c r="A45" s="74" t="s">
        <v>37</v>
      </c>
      <c r="B45" s="75"/>
      <c r="C45" s="8">
        <v>20</v>
      </c>
      <c r="D45" s="20">
        <v>2.06</v>
      </c>
      <c r="E45" s="21">
        <v>1.3</v>
      </c>
      <c r="F45" s="21">
        <v>0.2</v>
      </c>
      <c r="G45" s="21">
        <v>8.5</v>
      </c>
      <c r="H45" s="9">
        <f t="shared" si="3"/>
        <v>42.039999999999992</v>
      </c>
      <c r="I45" s="8">
        <v>2008</v>
      </c>
      <c r="J45" s="8" t="s">
        <v>35</v>
      </c>
    </row>
    <row r="46" spans="1:10" ht="13.2" customHeight="1">
      <c r="A46" s="74" t="s">
        <v>58</v>
      </c>
      <c r="B46" s="75"/>
      <c r="C46" s="8">
        <v>20</v>
      </c>
      <c r="D46" s="20">
        <v>3.16</v>
      </c>
      <c r="E46" s="21">
        <v>2.5</v>
      </c>
      <c r="F46" s="21">
        <v>1.6</v>
      </c>
      <c r="G46" s="21">
        <v>12.2</v>
      </c>
      <c r="H46" s="9">
        <f t="shared" si="3"/>
        <v>75.150000000000006</v>
      </c>
      <c r="I46" s="8">
        <v>2008</v>
      </c>
      <c r="J46" s="8" t="s">
        <v>35</v>
      </c>
    </row>
    <row r="47" spans="1:10" ht="13.2" customHeight="1">
      <c r="A47" s="72" t="s">
        <v>34</v>
      </c>
      <c r="B47" s="73"/>
      <c r="C47" s="22"/>
      <c r="D47" s="26">
        <f>SUM(D40:D46)</f>
        <v>98.84</v>
      </c>
      <c r="E47" s="26">
        <f t="shared" ref="E47:H47" si="4">SUM(E40:E46)</f>
        <v>29.900000000000002</v>
      </c>
      <c r="F47" s="26">
        <f t="shared" si="4"/>
        <v>28.3</v>
      </c>
      <c r="G47" s="26">
        <f t="shared" si="4"/>
        <v>115.00000000000001</v>
      </c>
      <c r="H47" s="26">
        <f t="shared" si="4"/>
        <v>857.28</v>
      </c>
      <c r="I47" s="23" t="s">
        <v>35</v>
      </c>
      <c r="J47" s="23" t="s">
        <v>35</v>
      </c>
    </row>
    <row r="48" spans="1:10">
      <c r="A48" s="88" t="s">
        <v>42</v>
      </c>
      <c r="B48" s="89"/>
      <c r="C48" s="22"/>
      <c r="D48" s="30">
        <f>D38+D47</f>
        <v>161</v>
      </c>
      <c r="E48" s="30">
        <f t="shared" ref="E48:G48" si="5">E38+E47</f>
        <v>52.800000000000004</v>
      </c>
      <c r="F48" s="30">
        <f t="shared" si="5"/>
        <v>51.6</v>
      </c>
      <c r="G48" s="30">
        <f t="shared" si="5"/>
        <v>193</v>
      </c>
      <c r="H48" s="30">
        <f>H38+H47</f>
        <v>1487.6599999999999</v>
      </c>
      <c r="I48" s="50"/>
      <c r="J48" s="18"/>
    </row>
    <row r="49" spans="1:10">
      <c r="A49" s="86" t="s">
        <v>26</v>
      </c>
      <c r="B49" s="87"/>
      <c r="C49" s="28"/>
      <c r="D49" s="28">
        <f>161-D48</f>
        <v>0</v>
      </c>
      <c r="E49" s="28">
        <f>E48/2</f>
        <v>26.400000000000002</v>
      </c>
      <c r="F49" s="28">
        <f>F48/2</f>
        <v>25.8</v>
      </c>
      <c r="G49" s="28">
        <f>G48/2</f>
        <v>96.5</v>
      </c>
      <c r="H49" s="28">
        <f>H48/2</f>
        <v>743.82999999999993</v>
      </c>
      <c r="I49" s="51"/>
      <c r="J49" s="18"/>
    </row>
    <row r="50" spans="1:10" ht="13.2" customHeight="1">
      <c r="A50" s="54"/>
      <c r="B50" s="54"/>
      <c r="C50" s="55"/>
      <c r="D50" s="55"/>
      <c r="E50" s="55"/>
      <c r="F50" s="55"/>
      <c r="G50" s="55"/>
      <c r="H50" s="55"/>
      <c r="I50" s="56"/>
      <c r="J50" s="43"/>
    </row>
    <row r="51" spans="1:10" ht="13.2" customHeight="1">
      <c r="A51" s="54"/>
      <c r="B51" s="54"/>
      <c r="C51" s="55"/>
      <c r="D51" s="55"/>
      <c r="E51" s="55"/>
      <c r="F51" s="55"/>
      <c r="G51" s="55"/>
      <c r="H51" s="55"/>
      <c r="I51" s="56"/>
      <c r="J51" s="43"/>
    </row>
    <row r="52" spans="1:10" ht="13.2" customHeight="1">
      <c r="A52" s="54"/>
      <c r="B52" s="54"/>
      <c r="C52" s="55"/>
      <c r="D52" s="55"/>
      <c r="E52" s="55"/>
      <c r="F52" s="55"/>
      <c r="G52" s="55"/>
      <c r="H52" s="55"/>
      <c r="I52" s="56"/>
      <c r="J52" s="43"/>
    </row>
    <row r="53" spans="1:10" ht="13.2" customHeight="1">
      <c r="A53" s="54"/>
      <c r="B53" s="54"/>
      <c r="C53" s="55"/>
      <c r="D53" s="55"/>
      <c r="E53" s="55"/>
      <c r="F53" s="55"/>
      <c r="G53" s="55"/>
      <c r="H53" s="55"/>
      <c r="I53" s="56"/>
      <c r="J53" s="43"/>
    </row>
    <row r="54" spans="1:10">
      <c r="A54" t="s">
        <v>28</v>
      </c>
      <c r="E54" t="s">
        <v>27</v>
      </c>
      <c r="H54" s="60"/>
      <c r="I54" s="60"/>
    </row>
    <row r="55" spans="1:10">
      <c r="A55" t="s">
        <v>30</v>
      </c>
      <c r="H55" s="60"/>
      <c r="I55" s="60"/>
    </row>
    <row r="56" spans="1:10" ht="13.95" customHeight="1">
      <c r="A56" t="s">
        <v>122</v>
      </c>
      <c r="E56" t="s">
        <v>66</v>
      </c>
      <c r="H56" s="60"/>
      <c r="I56" s="60"/>
    </row>
    <row r="57" spans="1:10" ht="13.95" customHeight="1">
      <c r="A57" t="s">
        <v>123</v>
      </c>
      <c r="E57" t="s">
        <v>67</v>
      </c>
      <c r="H57" s="60"/>
      <c r="I57" s="60"/>
    </row>
    <row r="58" spans="1:10">
      <c r="A58" t="s">
        <v>29</v>
      </c>
      <c r="E58" t="s">
        <v>29</v>
      </c>
      <c r="H58" s="61"/>
      <c r="I58" s="62"/>
    </row>
    <row r="59" spans="1:10" ht="15.6">
      <c r="A59" s="94" t="s">
        <v>116</v>
      </c>
      <c r="B59" s="94"/>
      <c r="C59" s="94"/>
      <c r="D59" s="94"/>
      <c r="E59" s="94"/>
      <c r="F59" s="94"/>
      <c r="G59" s="94"/>
      <c r="H59" s="94"/>
    </row>
    <row r="60" spans="1:10" ht="15.6">
      <c r="A60" s="95" t="s">
        <v>117</v>
      </c>
      <c r="B60" s="95"/>
      <c r="C60" s="95"/>
      <c r="D60" s="95"/>
      <c r="E60" s="95"/>
      <c r="F60" s="95"/>
      <c r="G60" s="95"/>
      <c r="H60" s="95"/>
    </row>
    <row r="61" spans="1:10" ht="14.4">
      <c r="A61" s="3" t="s">
        <v>14</v>
      </c>
      <c r="B61" s="14"/>
      <c r="C61" s="96" t="s">
        <v>15</v>
      </c>
      <c r="D61" s="96"/>
      <c r="E61" s="96"/>
      <c r="F61" s="96"/>
      <c r="G61" s="1"/>
      <c r="H61" s="3"/>
    </row>
    <row r="62" spans="1:10" ht="14.4">
      <c r="A62" s="3" t="s">
        <v>2</v>
      </c>
      <c r="B62" s="14"/>
      <c r="C62" s="96" t="s">
        <v>3</v>
      </c>
      <c r="D62" s="96"/>
      <c r="E62" s="96"/>
      <c r="F62" s="96"/>
      <c r="G62" s="1"/>
      <c r="H62" s="3"/>
    </row>
    <row r="63" spans="1:10" ht="14.4">
      <c r="A63" s="4" t="s">
        <v>4</v>
      </c>
      <c r="B63" s="15"/>
      <c r="C63" s="97" t="s">
        <v>5</v>
      </c>
      <c r="D63" s="97"/>
      <c r="E63" s="97"/>
      <c r="F63" s="97"/>
      <c r="G63" s="1"/>
      <c r="H63" s="4"/>
    </row>
    <row r="64" spans="1:10" ht="19.2" customHeight="1">
      <c r="A64" s="90" t="s">
        <v>6</v>
      </c>
      <c r="B64" s="91"/>
      <c r="C64" s="98" t="s">
        <v>7</v>
      </c>
      <c r="D64" s="99" t="s">
        <v>31</v>
      </c>
      <c r="E64" s="98" t="s">
        <v>8</v>
      </c>
      <c r="F64" s="98"/>
      <c r="G64" s="98"/>
      <c r="H64" s="6" t="s">
        <v>9</v>
      </c>
      <c r="I64" s="103" t="s">
        <v>41</v>
      </c>
      <c r="J64" s="103" t="s">
        <v>115</v>
      </c>
    </row>
    <row r="65" spans="1:10">
      <c r="A65" s="92"/>
      <c r="B65" s="93"/>
      <c r="C65" s="98"/>
      <c r="D65" s="100"/>
      <c r="E65" s="57" t="s">
        <v>10</v>
      </c>
      <c r="F65" s="57" t="s">
        <v>11</v>
      </c>
      <c r="G65" s="57" t="s">
        <v>12</v>
      </c>
      <c r="H65" s="57" t="s">
        <v>13</v>
      </c>
      <c r="I65" s="105"/>
      <c r="J65" s="105"/>
    </row>
    <row r="66" spans="1:10" ht="13.2" customHeight="1">
      <c r="A66" s="84" t="s">
        <v>110</v>
      </c>
      <c r="B66" s="85"/>
      <c r="C66" s="2"/>
      <c r="D66" s="2"/>
      <c r="E66" s="2"/>
      <c r="F66" s="2"/>
      <c r="G66" s="2"/>
      <c r="H66" s="5"/>
      <c r="I66" s="5"/>
    </row>
    <row r="67" spans="1:10" ht="24" customHeight="1">
      <c r="A67" s="74" t="s">
        <v>83</v>
      </c>
      <c r="B67" s="75"/>
      <c r="C67" s="8">
        <v>200</v>
      </c>
      <c r="D67" s="20">
        <v>30</v>
      </c>
      <c r="E67" s="21">
        <v>5</v>
      </c>
      <c r="F67" s="21">
        <v>7.3</v>
      </c>
      <c r="G67" s="21">
        <v>33.700000000000003</v>
      </c>
      <c r="H67" s="9">
        <f t="shared" ref="H67:H69" si="6">E67*4.1+F67*9.3+G67*4.1</f>
        <v>226.56</v>
      </c>
      <c r="I67" s="8">
        <v>2008</v>
      </c>
      <c r="J67" s="8">
        <v>187</v>
      </c>
    </row>
    <row r="68" spans="1:10" ht="13.2" customHeight="1">
      <c r="A68" s="74" t="s">
        <v>48</v>
      </c>
      <c r="B68" s="75"/>
      <c r="C68" s="8">
        <v>180</v>
      </c>
      <c r="D68" s="20">
        <v>14.76</v>
      </c>
      <c r="E68" s="21">
        <v>3.4</v>
      </c>
      <c r="F68" s="21">
        <v>2.7</v>
      </c>
      <c r="G68" s="21">
        <v>22</v>
      </c>
      <c r="H68" s="9">
        <f t="shared" si="6"/>
        <v>129.25</v>
      </c>
      <c r="I68" s="8">
        <v>2011</v>
      </c>
      <c r="J68" s="8">
        <v>382</v>
      </c>
    </row>
    <row r="69" spans="1:10" ht="13.2" customHeight="1">
      <c r="A69" s="74" t="s">
        <v>61</v>
      </c>
      <c r="B69" s="75"/>
      <c r="C69" s="8" t="s">
        <v>74</v>
      </c>
      <c r="D69" s="20">
        <v>17.350000000000001</v>
      </c>
      <c r="E69" s="25">
        <v>6.8</v>
      </c>
      <c r="F69" s="25">
        <v>6.5</v>
      </c>
      <c r="G69" s="25">
        <v>12.2</v>
      </c>
      <c r="H69" s="9">
        <f t="shared" si="6"/>
        <v>138.35</v>
      </c>
      <c r="I69" s="8">
        <v>2008</v>
      </c>
      <c r="J69" s="8">
        <v>3</v>
      </c>
    </row>
    <row r="70" spans="1:10">
      <c r="A70" s="72" t="s">
        <v>34</v>
      </c>
      <c r="B70" s="73"/>
      <c r="C70" s="18"/>
      <c r="D70" s="26">
        <f>SUM(D67:D69)</f>
        <v>62.11</v>
      </c>
      <c r="E70" s="26">
        <f t="shared" ref="E70:H70" si="7">SUM(E67:E69)</f>
        <v>15.2</v>
      </c>
      <c r="F70" s="26">
        <f t="shared" si="7"/>
        <v>16.5</v>
      </c>
      <c r="G70" s="26">
        <f t="shared" si="7"/>
        <v>67.900000000000006</v>
      </c>
      <c r="H70" s="26">
        <f t="shared" si="7"/>
        <v>494.15999999999997</v>
      </c>
      <c r="I70" s="48" t="s">
        <v>35</v>
      </c>
      <c r="J70" s="18"/>
    </row>
    <row r="71" spans="1:10" ht="13.2" customHeight="1">
      <c r="A71" s="78" t="s">
        <v>111</v>
      </c>
      <c r="B71" s="79"/>
      <c r="C71" s="2"/>
      <c r="D71" s="11"/>
      <c r="E71" s="11"/>
      <c r="F71" s="11"/>
      <c r="G71" s="11"/>
      <c r="H71" s="35"/>
      <c r="I71" s="52"/>
      <c r="J71" s="18"/>
    </row>
    <row r="72" spans="1:10" ht="13.2" customHeight="1">
      <c r="A72" s="76" t="s">
        <v>56</v>
      </c>
      <c r="B72" s="77"/>
      <c r="C72" s="8">
        <v>60</v>
      </c>
      <c r="D72" s="20">
        <v>13.27</v>
      </c>
      <c r="E72" s="21">
        <v>0.3</v>
      </c>
      <c r="F72" s="21">
        <v>0.1</v>
      </c>
      <c r="G72" s="21">
        <v>1.2</v>
      </c>
      <c r="H72" s="9">
        <f t="shared" ref="H72:H78" si="8">E72*4.1+F72*9.3+G72*4.1</f>
        <v>7.0799999999999992</v>
      </c>
      <c r="I72" s="8">
        <v>2008</v>
      </c>
      <c r="J72" s="8">
        <v>3</v>
      </c>
    </row>
    <row r="73" spans="1:10" ht="22.5" customHeight="1">
      <c r="A73" s="74" t="s">
        <v>53</v>
      </c>
      <c r="B73" s="75"/>
      <c r="C73" s="8">
        <v>200</v>
      </c>
      <c r="D73" s="20">
        <v>14.68</v>
      </c>
      <c r="E73" s="21">
        <v>4.5</v>
      </c>
      <c r="F73" s="21">
        <v>7.1</v>
      </c>
      <c r="G73" s="21">
        <v>10.1</v>
      </c>
      <c r="H73" s="9">
        <f t="shared" si="8"/>
        <v>125.89</v>
      </c>
      <c r="I73" s="8">
        <v>2011</v>
      </c>
      <c r="J73" s="8">
        <v>82</v>
      </c>
    </row>
    <row r="74" spans="1:10" ht="13.2" customHeight="1">
      <c r="A74" s="74" t="s">
        <v>95</v>
      </c>
      <c r="B74" s="75"/>
      <c r="C74" s="8">
        <v>90</v>
      </c>
      <c r="D74" s="20">
        <v>32.94</v>
      </c>
      <c r="E74" s="21">
        <v>14.8</v>
      </c>
      <c r="F74" s="21">
        <v>13.1</v>
      </c>
      <c r="G74" s="21">
        <v>21.6</v>
      </c>
      <c r="H74" s="9">
        <f t="shared" si="8"/>
        <v>271.07000000000005</v>
      </c>
      <c r="I74" s="8">
        <v>2008</v>
      </c>
      <c r="J74" s="8">
        <v>239</v>
      </c>
    </row>
    <row r="75" spans="1:10" ht="22.5" customHeight="1">
      <c r="A75" s="74" t="s">
        <v>51</v>
      </c>
      <c r="B75" s="75"/>
      <c r="C75" s="8">
        <v>150</v>
      </c>
      <c r="D75" s="20">
        <v>25.11</v>
      </c>
      <c r="E75" s="21">
        <v>3.2</v>
      </c>
      <c r="F75" s="21">
        <v>5.2</v>
      </c>
      <c r="G75" s="21">
        <v>21.4</v>
      </c>
      <c r="H75" s="9">
        <f t="shared" si="8"/>
        <v>149.21999999999997</v>
      </c>
      <c r="I75" s="8">
        <v>2011</v>
      </c>
      <c r="J75" s="8">
        <v>312</v>
      </c>
    </row>
    <row r="76" spans="1:10" ht="13.2" customHeight="1">
      <c r="A76" s="74" t="s">
        <v>75</v>
      </c>
      <c r="B76" s="75"/>
      <c r="C76" s="8">
        <v>180</v>
      </c>
      <c r="D76" s="20">
        <v>7.67</v>
      </c>
      <c r="E76" s="21">
        <v>0.2</v>
      </c>
      <c r="F76" s="21">
        <v>0.2</v>
      </c>
      <c r="G76" s="21">
        <v>25.1</v>
      </c>
      <c r="H76" s="9">
        <f t="shared" si="8"/>
        <v>105.59</v>
      </c>
      <c r="I76" s="8">
        <v>2008</v>
      </c>
      <c r="J76" s="8">
        <v>394</v>
      </c>
    </row>
    <row r="77" spans="1:10" ht="13.2" customHeight="1">
      <c r="A77" s="74" t="s">
        <v>37</v>
      </c>
      <c r="B77" s="75"/>
      <c r="C77" s="8">
        <v>20</v>
      </c>
      <c r="D77" s="20">
        <v>2.06</v>
      </c>
      <c r="E77" s="21">
        <v>1.3</v>
      </c>
      <c r="F77" s="21">
        <v>0.2</v>
      </c>
      <c r="G77" s="21">
        <v>8.5</v>
      </c>
      <c r="H77" s="9">
        <f t="shared" si="8"/>
        <v>42.039999999999992</v>
      </c>
      <c r="I77" s="8">
        <v>2008</v>
      </c>
      <c r="J77" s="8" t="s">
        <v>35</v>
      </c>
    </row>
    <row r="78" spans="1:10">
      <c r="A78" s="74" t="s">
        <v>58</v>
      </c>
      <c r="B78" s="75"/>
      <c r="C78" s="8">
        <v>20</v>
      </c>
      <c r="D78" s="20">
        <v>3.16</v>
      </c>
      <c r="E78" s="21">
        <v>2.5</v>
      </c>
      <c r="F78" s="21">
        <v>1.6</v>
      </c>
      <c r="G78" s="21">
        <v>12.2</v>
      </c>
      <c r="H78" s="9">
        <f t="shared" si="8"/>
        <v>75.150000000000006</v>
      </c>
      <c r="I78" s="8">
        <v>2008</v>
      </c>
      <c r="J78" s="8" t="s">
        <v>35</v>
      </c>
    </row>
    <row r="79" spans="1:10">
      <c r="A79" s="72" t="s">
        <v>34</v>
      </c>
      <c r="B79" s="73"/>
      <c r="C79" s="22"/>
      <c r="D79" s="26">
        <f>SUM(D72:D78)</f>
        <v>98.89</v>
      </c>
      <c r="E79" s="26">
        <f t="shared" ref="E79:G79" si="9">SUM(E72:E78)</f>
        <v>26.8</v>
      </c>
      <c r="F79" s="26">
        <f t="shared" si="9"/>
        <v>27.499999999999996</v>
      </c>
      <c r="G79" s="26">
        <f t="shared" si="9"/>
        <v>100.10000000000001</v>
      </c>
      <c r="H79" s="10">
        <f>E79*4.1+F79*9.3+G79*4.1</f>
        <v>776.04</v>
      </c>
      <c r="I79" s="49" t="s">
        <v>35</v>
      </c>
      <c r="J79" s="18"/>
    </row>
    <row r="80" spans="1:10">
      <c r="A80" s="88" t="s">
        <v>42</v>
      </c>
      <c r="B80" s="89"/>
      <c r="C80" s="22"/>
      <c r="D80" s="30">
        <f>D70+D79</f>
        <v>161</v>
      </c>
      <c r="E80" s="30">
        <f t="shared" ref="E80:H80" si="10">E70+E79</f>
        <v>42</v>
      </c>
      <c r="F80" s="30">
        <f t="shared" si="10"/>
        <v>44</v>
      </c>
      <c r="G80" s="30">
        <f t="shared" si="10"/>
        <v>168</v>
      </c>
      <c r="H80" s="30">
        <f t="shared" si="10"/>
        <v>1270.1999999999998</v>
      </c>
      <c r="I80" s="22"/>
      <c r="J80" s="22"/>
    </row>
    <row r="81" spans="1:10">
      <c r="A81" s="86" t="s">
        <v>26</v>
      </c>
      <c r="B81" s="87"/>
      <c r="C81" s="28"/>
      <c r="D81" s="28">
        <f>161-D80</f>
        <v>0</v>
      </c>
      <c r="E81" s="28">
        <f>E80/2</f>
        <v>21</v>
      </c>
      <c r="F81" s="28">
        <f>F80/2</f>
        <v>22</v>
      </c>
      <c r="G81" s="28">
        <f>G80/2</f>
        <v>84</v>
      </c>
      <c r="H81" s="28">
        <f>H80/2</f>
        <v>635.09999999999991</v>
      </c>
      <c r="I81" s="29"/>
      <c r="J81" s="19" t="s">
        <v>35</v>
      </c>
    </row>
    <row r="82" spans="1:10" ht="13.2" customHeight="1">
      <c r="A82" s="101" t="s">
        <v>4</v>
      </c>
      <c r="B82" s="102"/>
      <c r="C82" s="106" t="s">
        <v>25</v>
      </c>
      <c r="D82" s="106"/>
      <c r="E82" s="106"/>
      <c r="F82" s="106"/>
      <c r="G82" s="31"/>
      <c r="H82" s="32"/>
      <c r="I82" s="53"/>
      <c r="J82" s="18"/>
    </row>
    <row r="83" spans="1:10" ht="13.2" customHeight="1">
      <c r="A83" s="90" t="s">
        <v>6</v>
      </c>
      <c r="B83" s="91"/>
      <c r="C83" s="98" t="s">
        <v>7</v>
      </c>
      <c r="D83" s="99" t="s">
        <v>31</v>
      </c>
      <c r="E83" s="98" t="s">
        <v>8</v>
      </c>
      <c r="F83" s="98"/>
      <c r="G83" s="98"/>
      <c r="H83" s="6" t="s">
        <v>9</v>
      </c>
      <c r="I83" s="108" t="s">
        <v>41</v>
      </c>
      <c r="J83" s="103" t="s">
        <v>115</v>
      </c>
    </row>
    <row r="84" spans="1:10">
      <c r="A84" s="92"/>
      <c r="B84" s="93"/>
      <c r="C84" s="98"/>
      <c r="D84" s="100"/>
      <c r="E84" s="70" t="s">
        <v>10</v>
      </c>
      <c r="F84" s="70" t="s">
        <v>11</v>
      </c>
      <c r="G84" s="70" t="s">
        <v>12</v>
      </c>
      <c r="H84" s="70" t="s">
        <v>13</v>
      </c>
      <c r="I84" s="109"/>
      <c r="J84" s="105"/>
    </row>
    <row r="85" spans="1:10" ht="19.2" customHeight="1">
      <c r="A85" s="84" t="s">
        <v>110</v>
      </c>
      <c r="B85" s="85"/>
      <c r="C85" s="2"/>
      <c r="D85" s="2"/>
      <c r="E85" s="2"/>
      <c r="F85" s="2"/>
      <c r="G85" s="2"/>
      <c r="H85" s="5"/>
      <c r="I85" s="2"/>
      <c r="J85" s="18"/>
    </row>
    <row r="86" spans="1:10" ht="24.6" customHeight="1">
      <c r="A86" s="74" t="s">
        <v>83</v>
      </c>
      <c r="B86" s="75"/>
      <c r="C86" s="8">
        <v>200</v>
      </c>
      <c r="D86" s="20">
        <v>30</v>
      </c>
      <c r="E86" s="21">
        <v>8.4</v>
      </c>
      <c r="F86" s="21">
        <v>9.3000000000000007</v>
      </c>
      <c r="G86" s="21">
        <v>46.2</v>
      </c>
      <c r="H86" s="9">
        <f>E86*4.1+F86*9.3+G86*4.1</f>
        <v>310.35000000000002</v>
      </c>
      <c r="I86" s="8">
        <v>2008</v>
      </c>
      <c r="J86" s="8">
        <v>187</v>
      </c>
    </row>
    <row r="87" spans="1:10" ht="13.2" customHeight="1">
      <c r="A87" s="74" t="s">
        <v>48</v>
      </c>
      <c r="B87" s="75"/>
      <c r="C87" s="8">
        <v>200</v>
      </c>
      <c r="D87" s="20">
        <v>16.399999999999999</v>
      </c>
      <c r="E87" s="21">
        <v>4.5999999999999996</v>
      </c>
      <c r="F87" s="21">
        <v>3.6</v>
      </c>
      <c r="G87" s="21">
        <v>24.9</v>
      </c>
      <c r="H87" s="9">
        <f t="shared" ref="H87:H89" si="11">E87*4.1+F87*9.3+G87*4.1</f>
        <v>154.43</v>
      </c>
      <c r="I87" s="8">
        <v>2011</v>
      </c>
      <c r="J87" s="8">
        <v>382</v>
      </c>
    </row>
    <row r="88" spans="1:10" ht="24.75" customHeight="1">
      <c r="A88" s="74" t="s">
        <v>61</v>
      </c>
      <c r="B88" s="75"/>
      <c r="C88" s="8" t="s">
        <v>74</v>
      </c>
      <c r="D88" s="24">
        <v>17.350000000000001</v>
      </c>
      <c r="E88" s="21">
        <v>2.6</v>
      </c>
      <c r="F88" s="21">
        <v>5.7</v>
      </c>
      <c r="G88" s="21">
        <v>12.3</v>
      </c>
      <c r="H88" s="9">
        <f t="shared" si="11"/>
        <v>114.1</v>
      </c>
      <c r="I88" s="8">
        <v>2008</v>
      </c>
      <c r="J88" s="8">
        <v>3</v>
      </c>
    </row>
    <row r="89" spans="1:10" ht="13.2" customHeight="1">
      <c r="A89" s="72" t="s">
        <v>34</v>
      </c>
      <c r="B89" s="73"/>
      <c r="C89" s="18"/>
      <c r="D89" s="26">
        <f>SUM(D86:D88)</f>
        <v>63.75</v>
      </c>
      <c r="E89" s="26">
        <f t="shared" ref="E89:G89" si="12">SUM(E86:E88)</f>
        <v>15.6</v>
      </c>
      <c r="F89" s="26">
        <f t="shared" si="12"/>
        <v>18.600000000000001</v>
      </c>
      <c r="G89" s="26">
        <f t="shared" si="12"/>
        <v>83.399999999999991</v>
      </c>
      <c r="H89" s="10">
        <f t="shared" si="11"/>
        <v>578.87999999999988</v>
      </c>
      <c r="I89" s="48" t="s">
        <v>35</v>
      </c>
      <c r="J89" s="18"/>
    </row>
    <row r="90" spans="1:10" ht="12.75" customHeight="1">
      <c r="A90" s="78" t="s">
        <v>111</v>
      </c>
      <c r="B90" s="79"/>
      <c r="C90" s="43"/>
      <c r="D90" s="44"/>
      <c r="E90" s="44"/>
      <c r="F90" s="44"/>
      <c r="G90" s="44"/>
      <c r="H90" s="10"/>
      <c r="I90" s="52"/>
      <c r="J90" s="18"/>
    </row>
    <row r="91" spans="1:10">
      <c r="A91" s="76" t="s">
        <v>56</v>
      </c>
      <c r="B91" s="77"/>
      <c r="C91" s="8">
        <v>30</v>
      </c>
      <c r="D91" s="20">
        <v>7.18</v>
      </c>
      <c r="E91" s="21">
        <v>0.3</v>
      </c>
      <c r="F91" s="21">
        <v>0.1</v>
      </c>
      <c r="G91" s="21">
        <v>1.2</v>
      </c>
      <c r="H91" s="9">
        <f t="shared" ref="H91:H95" si="13">E91*4.1+F91*9.3+G91*4.1</f>
        <v>7.0799999999999992</v>
      </c>
      <c r="I91" s="8">
        <v>2008</v>
      </c>
      <c r="J91" s="8">
        <v>3</v>
      </c>
    </row>
    <row r="92" spans="1:10" ht="13.2" customHeight="1">
      <c r="A92" s="74" t="s">
        <v>53</v>
      </c>
      <c r="B92" s="75"/>
      <c r="C92" s="8">
        <v>200</v>
      </c>
      <c r="D92" s="20">
        <v>14.68</v>
      </c>
      <c r="E92" s="21">
        <v>4.5</v>
      </c>
      <c r="F92" s="21">
        <v>7.1</v>
      </c>
      <c r="G92" s="21">
        <v>10.1</v>
      </c>
      <c r="H92" s="9">
        <f t="shared" si="13"/>
        <v>125.89</v>
      </c>
      <c r="I92" s="8">
        <v>2011</v>
      </c>
      <c r="J92" s="8">
        <v>82</v>
      </c>
    </row>
    <row r="93" spans="1:10" ht="13.2" customHeight="1">
      <c r="A93" s="74" t="s">
        <v>94</v>
      </c>
      <c r="B93" s="75"/>
      <c r="C93" s="8">
        <v>100</v>
      </c>
      <c r="D93" s="20">
        <v>32.369999999999997</v>
      </c>
      <c r="E93" s="21">
        <v>18.3</v>
      </c>
      <c r="F93" s="21">
        <v>15.8</v>
      </c>
      <c r="G93" s="21">
        <v>24.3</v>
      </c>
      <c r="H93" s="9">
        <f t="shared" si="13"/>
        <v>321.60000000000002</v>
      </c>
      <c r="I93" s="8">
        <v>2008</v>
      </c>
      <c r="J93" s="8">
        <v>239</v>
      </c>
    </row>
    <row r="94" spans="1:10" ht="13.2" customHeight="1">
      <c r="A94" s="74" t="s">
        <v>49</v>
      </c>
      <c r="B94" s="75"/>
      <c r="C94" s="8">
        <v>180</v>
      </c>
      <c r="D94" s="20">
        <v>30.13</v>
      </c>
      <c r="E94" s="21">
        <v>3.8</v>
      </c>
      <c r="F94" s="21">
        <v>3.7</v>
      </c>
      <c r="G94" s="21">
        <v>25.7</v>
      </c>
      <c r="H94" s="9">
        <f t="shared" si="13"/>
        <v>155.35999999999999</v>
      </c>
      <c r="I94" s="8">
        <v>2011</v>
      </c>
      <c r="J94" s="8">
        <v>312</v>
      </c>
    </row>
    <row r="95" spans="1:10" ht="13.2" customHeight="1">
      <c r="A95" s="74" t="s">
        <v>75</v>
      </c>
      <c r="B95" s="75"/>
      <c r="C95" s="8">
        <v>180</v>
      </c>
      <c r="D95" s="20">
        <v>7.67</v>
      </c>
      <c r="E95" s="21">
        <v>0.2</v>
      </c>
      <c r="F95" s="21">
        <v>0.2</v>
      </c>
      <c r="G95" s="21">
        <v>25.1</v>
      </c>
      <c r="H95" s="9">
        <f t="shared" si="13"/>
        <v>105.59</v>
      </c>
      <c r="I95" s="8">
        <v>2008</v>
      </c>
      <c r="J95" s="8">
        <v>394</v>
      </c>
    </row>
    <row r="96" spans="1:10" ht="13.2" customHeight="1">
      <c r="A96" s="74" t="s">
        <v>37</v>
      </c>
      <c r="B96" s="75"/>
      <c r="C96" s="8">
        <v>20</v>
      </c>
      <c r="D96" s="20">
        <v>2.06</v>
      </c>
      <c r="E96" s="21">
        <v>1.3</v>
      </c>
      <c r="F96" s="21">
        <v>0.2</v>
      </c>
      <c r="G96" s="21">
        <v>8.5</v>
      </c>
      <c r="H96" s="9">
        <f>E96*4.1+F96*9.3+G96*4.1</f>
        <v>42.039999999999992</v>
      </c>
      <c r="I96" s="8">
        <v>2008</v>
      </c>
      <c r="J96" s="8" t="s">
        <v>35</v>
      </c>
    </row>
    <row r="97" spans="1:10" ht="12.75" customHeight="1">
      <c r="A97" s="74" t="s">
        <v>58</v>
      </c>
      <c r="B97" s="75"/>
      <c r="C97" s="8">
        <v>20</v>
      </c>
      <c r="D97" s="20">
        <v>3.16</v>
      </c>
      <c r="E97" s="21">
        <v>2.5</v>
      </c>
      <c r="F97" s="21">
        <v>1.6</v>
      </c>
      <c r="G97" s="21">
        <v>12.2</v>
      </c>
      <c r="H97" s="9">
        <f t="shared" ref="H97" si="14">E97*4.1+F97*9.3+G97*4.1</f>
        <v>75.150000000000006</v>
      </c>
      <c r="I97" s="8">
        <v>2008</v>
      </c>
      <c r="J97" s="8" t="s">
        <v>35</v>
      </c>
    </row>
    <row r="98" spans="1:10" ht="13.2" customHeight="1">
      <c r="A98" s="72" t="s">
        <v>34</v>
      </c>
      <c r="B98" s="73"/>
      <c r="C98" s="22"/>
      <c r="D98" s="26">
        <f>SUM(D91:D97)</f>
        <v>97.25</v>
      </c>
      <c r="E98" s="26">
        <f>SUM(E91:E97)</f>
        <v>30.900000000000002</v>
      </c>
      <c r="F98" s="26">
        <f>SUM(F91:F97)</f>
        <v>28.7</v>
      </c>
      <c r="G98" s="26">
        <f>SUM(G91:G97)</f>
        <v>107.10000000000001</v>
      </c>
      <c r="H98" s="26">
        <f>SUM(H91:H97)</f>
        <v>832.71</v>
      </c>
      <c r="I98" s="49" t="s">
        <v>35</v>
      </c>
      <c r="J98" s="18"/>
    </row>
    <row r="99" spans="1:10">
      <c r="A99" s="88" t="s">
        <v>42</v>
      </c>
      <c r="B99" s="89"/>
      <c r="C99" s="22"/>
      <c r="D99" s="30">
        <f>D89+D98</f>
        <v>161</v>
      </c>
      <c r="E99" s="30">
        <f>E89+E98</f>
        <v>46.5</v>
      </c>
      <c r="F99" s="30">
        <f>F89+F98</f>
        <v>47.3</v>
      </c>
      <c r="G99" s="30">
        <f>G89+G98</f>
        <v>190.5</v>
      </c>
      <c r="H99" s="30">
        <f>H89+H98</f>
        <v>1411.59</v>
      </c>
      <c r="I99" s="50"/>
      <c r="J99" s="18"/>
    </row>
    <row r="100" spans="1:10">
      <c r="A100" s="86" t="s">
        <v>26</v>
      </c>
      <c r="B100" s="87"/>
      <c r="C100" s="28"/>
      <c r="D100" s="28">
        <f>161-D99</f>
        <v>0</v>
      </c>
      <c r="E100" s="28">
        <f>E99/2</f>
        <v>23.25</v>
      </c>
      <c r="F100" s="28">
        <f>F99/2</f>
        <v>23.65</v>
      </c>
      <c r="G100" s="28">
        <f>G99/2</f>
        <v>95.25</v>
      </c>
      <c r="H100" s="28">
        <f>H99/2</f>
        <v>705.79499999999996</v>
      </c>
      <c r="I100" s="29"/>
      <c r="J100" s="18"/>
    </row>
    <row r="101" spans="1:10" ht="13.2" customHeight="1"/>
    <row r="102" spans="1:10" ht="13.2" customHeight="1"/>
    <row r="109" spans="1:10">
      <c r="A109" t="s">
        <v>28</v>
      </c>
      <c r="E109" t="s">
        <v>27</v>
      </c>
      <c r="H109" s="60"/>
      <c r="I109" s="60"/>
    </row>
    <row r="110" spans="1:10">
      <c r="A110" t="s">
        <v>30</v>
      </c>
      <c r="H110" s="60"/>
      <c r="I110" s="60"/>
    </row>
    <row r="111" spans="1:10" ht="13.95" customHeight="1">
      <c r="A111" t="s">
        <v>122</v>
      </c>
      <c r="E111" t="s">
        <v>66</v>
      </c>
      <c r="H111" s="60"/>
      <c r="I111" s="60"/>
    </row>
    <row r="112" spans="1:10" ht="13.95" customHeight="1">
      <c r="A112" t="s">
        <v>123</v>
      </c>
      <c r="E112" t="s">
        <v>67</v>
      </c>
      <c r="H112" s="60"/>
      <c r="I112" s="60"/>
    </row>
    <row r="113" spans="1:10">
      <c r="A113" t="s">
        <v>29</v>
      </c>
      <c r="E113" t="s">
        <v>29</v>
      </c>
      <c r="H113" s="61"/>
      <c r="I113" s="62"/>
    </row>
    <row r="114" spans="1:10" ht="14.25" customHeight="1">
      <c r="A114" s="94" t="s">
        <v>116</v>
      </c>
      <c r="B114" s="94"/>
      <c r="C114" s="94"/>
      <c r="D114" s="94"/>
      <c r="E114" s="94"/>
      <c r="F114" s="94"/>
      <c r="G114" s="94"/>
      <c r="H114" s="94"/>
    </row>
    <row r="115" spans="1:10" ht="13.5" customHeight="1">
      <c r="A115" s="95" t="s">
        <v>117</v>
      </c>
      <c r="B115" s="95"/>
      <c r="C115" s="95"/>
      <c r="D115" s="95"/>
      <c r="E115" s="95"/>
      <c r="F115" s="95"/>
      <c r="G115" s="95"/>
      <c r="H115" s="95"/>
    </row>
    <row r="116" spans="1:10" ht="11.25" customHeight="1">
      <c r="A116" s="3" t="s">
        <v>16</v>
      </c>
      <c r="B116" s="14"/>
      <c r="C116" s="96" t="s">
        <v>17</v>
      </c>
      <c r="D116" s="96"/>
      <c r="E116" s="96"/>
      <c r="F116" s="96"/>
    </row>
    <row r="117" spans="1:10" ht="12.75" customHeight="1">
      <c r="A117" s="3" t="s">
        <v>2</v>
      </c>
      <c r="B117" s="14"/>
      <c r="C117" s="96" t="s">
        <v>3</v>
      </c>
      <c r="D117" s="96"/>
      <c r="E117" s="96"/>
      <c r="F117" s="96"/>
    </row>
    <row r="118" spans="1:10" ht="13.5" customHeight="1">
      <c r="A118" s="4" t="s">
        <v>4</v>
      </c>
      <c r="B118" s="15"/>
      <c r="C118" s="107" t="s">
        <v>5</v>
      </c>
      <c r="D118" s="107"/>
      <c r="E118" s="107"/>
      <c r="F118" s="107"/>
    </row>
    <row r="119" spans="1:10" ht="19.5" customHeight="1">
      <c r="A119" s="90" t="s">
        <v>6</v>
      </c>
      <c r="B119" s="91"/>
      <c r="C119" s="98" t="s">
        <v>7</v>
      </c>
      <c r="D119" s="99" t="s">
        <v>31</v>
      </c>
      <c r="E119" s="98" t="s">
        <v>8</v>
      </c>
      <c r="F119" s="98"/>
      <c r="G119" s="98"/>
      <c r="H119" s="6" t="s">
        <v>9</v>
      </c>
      <c r="I119" s="103" t="s">
        <v>41</v>
      </c>
      <c r="J119" s="103" t="s">
        <v>115</v>
      </c>
    </row>
    <row r="120" spans="1:10" ht="10.5" customHeight="1">
      <c r="A120" s="92"/>
      <c r="B120" s="93"/>
      <c r="C120" s="98"/>
      <c r="D120" s="100"/>
      <c r="E120" s="57" t="s">
        <v>10</v>
      </c>
      <c r="F120" s="57" t="s">
        <v>11</v>
      </c>
      <c r="G120" s="57" t="s">
        <v>12</v>
      </c>
      <c r="H120" s="57" t="s">
        <v>13</v>
      </c>
      <c r="I120" s="105"/>
      <c r="J120" s="104"/>
    </row>
    <row r="121" spans="1:10" ht="13.2" customHeight="1">
      <c r="A121" s="84" t="s">
        <v>110</v>
      </c>
      <c r="B121" s="85"/>
      <c r="C121" s="2"/>
      <c r="D121" s="2"/>
      <c r="E121" s="2"/>
      <c r="F121" s="2"/>
      <c r="G121" s="2"/>
      <c r="H121" s="5"/>
      <c r="I121" s="2"/>
      <c r="J121" s="18"/>
    </row>
    <row r="122" spans="1:10" ht="19.95" customHeight="1">
      <c r="A122" s="74" t="s">
        <v>84</v>
      </c>
      <c r="B122" s="75"/>
      <c r="C122" s="8">
        <v>200</v>
      </c>
      <c r="D122" s="20">
        <v>27.01</v>
      </c>
      <c r="E122" s="21">
        <v>12.5</v>
      </c>
      <c r="F122" s="21">
        <v>9.8000000000000007</v>
      </c>
      <c r="G122" s="21">
        <v>31.4</v>
      </c>
      <c r="H122" s="9">
        <f t="shared" ref="H122:H125" si="15">E122*4.1+F122*9.3+G122*4.1</f>
        <v>271.13</v>
      </c>
      <c r="I122" s="8">
        <v>2008</v>
      </c>
      <c r="J122" s="8">
        <v>324</v>
      </c>
    </row>
    <row r="123" spans="1:10" ht="13.2" customHeight="1">
      <c r="A123" s="74" t="s">
        <v>40</v>
      </c>
      <c r="B123" s="75"/>
      <c r="C123" s="8">
        <v>200</v>
      </c>
      <c r="D123" s="20">
        <v>2.4</v>
      </c>
      <c r="E123" s="21">
        <v>0.2</v>
      </c>
      <c r="F123" s="21">
        <v>0.1</v>
      </c>
      <c r="G123" s="21">
        <v>15</v>
      </c>
      <c r="H123" s="9">
        <f t="shared" si="15"/>
        <v>63.249999999999993</v>
      </c>
      <c r="I123" s="8">
        <v>2008</v>
      </c>
      <c r="J123" s="8">
        <v>430</v>
      </c>
    </row>
    <row r="124" spans="1:10" ht="13.2" customHeight="1">
      <c r="A124" s="74" t="s">
        <v>64</v>
      </c>
      <c r="B124" s="75"/>
      <c r="C124" s="8" t="s">
        <v>70</v>
      </c>
      <c r="D124" s="20">
        <v>10.66</v>
      </c>
      <c r="E124" s="21">
        <v>2.6</v>
      </c>
      <c r="F124" s="21">
        <v>5.7</v>
      </c>
      <c r="G124" s="21">
        <v>12.3</v>
      </c>
      <c r="H124" s="9">
        <f t="shared" si="15"/>
        <v>114.1</v>
      </c>
      <c r="I124" s="8">
        <v>2011</v>
      </c>
      <c r="J124" s="8">
        <v>1</v>
      </c>
    </row>
    <row r="125" spans="1:10">
      <c r="A125" s="74" t="s">
        <v>33</v>
      </c>
      <c r="B125" s="75"/>
      <c r="C125" s="8">
        <v>100</v>
      </c>
      <c r="D125" s="20">
        <v>15</v>
      </c>
      <c r="E125" s="21">
        <v>0.4</v>
      </c>
      <c r="F125" s="21">
        <v>0.4</v>
      </c>
      <c r="G125" s="21">
        <v>9.8000000000000007</v>
      </c>
      <c r="H125" s="9">
        <f t="shared" si="15"/>
        <v>45.54</v>
      </c>
      <c r="I125" s="8">
        <v>2008</v>
      </c>
      <c r="J125" s="8" t="s">
        <v>35</v>
      </c>
    </row>
    <row r="126" spans="1:10">
      <c r="A126" s="72" t="s">
        <v>34</v>
      </c>
      <c r="B126" s="73"/>
      <c r="C126" s="18"/>
      <c r="D126" s="26">
        <f>SUM(D122:D125)</f>
        <v>55.07</v>
      </c>
      <c r="E126" s="26">
        <f t="shared" ref="E126:H126" si="16">SUM(E122:E125)</f>
        <v>15.7</v>
      </c>
      <c r="F126" s="26">
        <f t="shared" si="16"/>
        <v>16</v>
      </c>
      <c r="G126" s="26">
        <f t="shared" si="16"/>
        <v>68.5</v>
      </c>
      <c r="H126" s="36">
        <f t="shared" si="16"/>
        <v>494.02000000000004</v>
      </c>
      <c r="I126" s="50"/>
      <c r="J126" s="18"/>
    </row>
    <row r="127" spans="1:10" ht="13.2" customHeight="1">
      <c r="A127" s="78" t="s">
        <v>111</v>
      </c>
      <c r="B127" s="79"/>
      <c r="C127" s="2"/>
      <c r="D127" s="11"/>
      <c r="E127" s="11"/>
      <c r="F127" s="11"/>
      <c r="G127" s="11"/>
      <c r="H127" s="37"/>
      <c r="I127" s="53"/>
      <c r="J127" s="18"/>
    </row>
    <row r="128" spans="1:10" ht="23.25" customHeight="1">
      <c r="A128" s="76" t="s">
        <v>76</v>
      </c>
      <c r="B128" s="77"/>
      <c r="C128" s="8">
        <v>60</v>
      </c>
      <c r="D128" s="20">
        <v>7.46</v>
      </c>
      <c r="E128" s="21">
        <v>0.8</v>
      </c>
      <c r="F128" s="21">
        <v>3.1</v>
      </c>
      <c r="G128" s="21">
        <v>6.8</v>
      </c>
      <c r="H128" s="9">
        <f t="shared" ref="H128:H136" si="17">E128*4.1+F128*9.3+G128*4.1</f>
        <v>59.989999999999995</v>
      </c>
      <c r="I128" s="8">
        <v>2011</v>
      </c>
      <c r="J128" s="8">
        <v>46</v>
      </c>
    </row>
    <row r="129" spans="1:10" ht="30" customHeight="1">
      <c r="A129" s="74" t="s">
        <v>80</v>
      </c>
      <c r="B129" s="75"/>
      <c r="C129" s="8">
        <v>200</v>
      </c>
      <c r="D129" s="20">
        <v>16.68</v>
      </c>
      <c r="E129" s="21">
        <v>5.9</v>
      </c>
      <c r="F129" s="21">
        <v>6.3</v>
      </c>
      <c r="G129" s="21">
        <v>22.1</v>
      </c>
      <c r="H129" s="9">
        <f t="shared" si="17"/>
        <v>173.39</v>
      </c>
      <c r="I129" s="8">
        <v>2011</v>
      </c>
      <c r="J129" s="8">
        <v>103</v>
      </c>
    </row>
    <row r="130" spans="1:10" ht="16.5" customHeight="1">
      <c r="A130" s="74" t="s">
        <v>57</v>
      </c>
      <c r="B130" s="75"/>
      <c r="C130" s="8">
        <v>150</v>
      </c>
      <c r="D130" s="20">
        <v>16.89</v>
      </c>
      <c r="E130" s="21">
        <v>5.0999999999999996</v>
      </c>
      <c r="F130" s="21">
        <v>5.2</v>
      </c>
      <c r="G130" s="21">
        <v>37.700000000000003</v>
      </c>
      <c r="H130" s="9">
        <f t="shared" si="17"/>
        <v>223.84</v>
      </c>
      <c r="I130" s="8">
        <v>2011</v>
      </c>
      <c r="J130" s="8">
        <v>305</v>
      </c>
    </row>
    <row r="131" spans="1:10" ht="13.2" customHeight="1">
      <c r="A131" s="74" t="s">
        <v>79</v>
      </c>
      <c r="B131" s="75"/>
      <c r="C131" s="8">
        <v>90</v>
      </c>
      <c r="D131" s="20">
        <v>51</v>
      </c>
      <c r="E131" s="21">
        <v>11.5</v>
      </c>
      <c r="F131" s="21">
        <v>10.4</v>
      </c>
      <c r="G131" s="21">
        <v>0.4</v>
      </c>
      <c r="H131" s="9">
        <f t="shared" si="17"/>
        <v>145.51</v>
      </c>
      <c r="I131" s="8">
        <v>2011</v>
      </c>
      <c r="J131" s="8">
        <v>290</v>
      </c>
    </row>
    <row r="132" spans="1:10" ht="13.2" customHeight="1">
      <c r="A132" s="74" t="s">
        <v>78</v>
      </c>
      <c r="B132" s="75"/>
      <c r="C132" s="8">
        <v>30</v>
      </c>
      <c r="D132" s="20">
        <v>2.46</v>
      </c>
      <c r="E132" s="21">
        <v>0.2</v>
      </c>
      <c r="F132" s="21">
        <v>1.2</v>
      </c>
      <c r="G132" s="21">
        <v>1.1000000000000001</v>
      </c>
      <c r="H132" s="9">
        <f t="shared" si="17"/>
        <v>16.490000000000002</v>
      </c>
      <c r="I132" s="8">
        <v>2012</v>
      </c>
      <c r="J132" s="8">
        <v>347</v>
      </c>
    </row>
    <row r="133" spans="1:10" ht="13.2" customHeight="1">
      <c r="A133" s="74" t="s">
        <v>45</v>
      </c>
      <c r="B133" s="75"/>
      <c r="C133" s="8">
        <v>180</v>
      </c>
      <c r="D133" s="20">
        <v>6.22</v>
      </c>
      <c r="E133" s="21">
        <v>0</v>
      </c>
      <c r="F133" s="21">
        <v>0</v>
      </c>
      <c r="G133" s="21">
        <v>17.399999999999999</v>
      </c>
      <c r="H133" s="9">
        <f t="shared" si="17"/>
        <v>71.339999999999989</v>
      </c>
      <c r="I133" s="8">
        <v>2011</v>
      </c>
      <c r="J133" s="8">
        <v>349</v>
      </c>
    </row>
    <row r="134" spans="1:10" ht="13.2" customHeight="1">
      <c r="A134" s="74" t="s">
        <v>37</v>
      </c>
      <c r="B134" s="75"/>
      <c r="C134" s="8">
        <v>20</v>
      </c>
      <c r="D134" s="20">
        <v>2.06</v>
      </c>
      <c r="E134" s="21">
        <v>1.3</v>
      </c>
      <c r="F134" s="21">
        <v>0.2</v>
      </c>
      <c r="G134" s="21">
        <v>8.5</v>
      </c>
      <c r="H134" s="9">
        <f t="shared" si="17"/>
        <v>42.039999999999992</v>
      </c>
      <c r="I134" s="8">
        <v>2008</v>
      </c>
      <c r="J134" s="8" t="s">
        <v>35</v>
      </c>
    </row>
    <row r="135" spans="1:10">
      <c r="A135" s="74" t="s">
        <v>58</v>
      </c>
      <c r="B135" s="75"/>
      <c r="C135" s="8">
        <v>20</v>
      </c>
      <c r="D135" s="20">
        <v>3.16</v>
      </c>
      <c r="E135" s="21">
        <v>2.5</v>
      </c>
      <c r="F135" s="21">
        <v>1.6</v>
      </c>
      <c r="G135" s="21">
        <v>12.2</v>
      </c>
      <c r="H135" s="9">
        <f t="shared" si="17"/>
        <v>75.150000000000006</v>
      </c>
      <c r="I135" s="8">
        <v>2008</v>
      </c>
      <c r="J135" s="8" t="s">
        <v>35</v>
      </c>
    </row>
    <row r="136" spans="1:10">
      <c r="A136" s="72" t="s">
        <v>34</v>
      </c>
      <c r="B136" s="73"/>
      <c r="C136" s="22"/>
      <c r="D136" s="26">
        <f>SUM(D128:D135)</f>
        <v>105.92999999999999</v>
      </c>
      <c r="E136" s="26">
        <f t="shared" ref="E136:G136" si="18">SUM(E128:E135)</f>
        <v>27.3</v>
      </c>
      <c r="F136" s="26">
        <f t="shared" si="18"/>
        <v>28</v>
      </c>
      <c r="G136" s="26">
        <f t="shared" si="18"/>
        <v>106.2</v>
      </c>
      <c r="H136" s="13">
        <f t="shared" si="17"/>
        <v>807.75</v>
      </c>
      <c r="I136" s="49" t="s">
        <v>35</v>
      </c>
      <c r="J136" s="18"/>
    </row>
    <row r="137" spans="1:10">
      <c r="A137" s="88" t="s">
        <v>42</v>
      </c>
      <c r="B137" s="89"/>
      <c r="C137" s="22"/>
      <c r="D137" s="30">
        <f>D126+D136</f>
        <v>161</v>
      </c>
      <c r="E137" s="30">
        <f t="shared" ref="E137:H137" si="19">E126+E136</f>
        <v>43</v>
      </c>
      <c r="F137" s="30">
        <f t="shared" si="19"/>
        <v>44</v>
      </c>
      <c r="G137" s="30">
        <f t="shared" si="19"/>
        <v>174.7</v>
      </c>
      <c r="H137" s="30">
        <f t="shared" si="19"/>
        <v>1301.77</v>
      </c>
      <c r="I137" s="22"/>
      <c r="J137" s="22"/>
    </row>
    <row r="138" spans="1:10">
      <c r="A138" s="86" t="s">
        <v>26</v>
      </c>
      <c r="B138" s="87"/>
      <c r="C138" s="28"/>
      <c r="D138" s="28">
        <f>161-D137</f>
        <v>0</v>
      </c>
      <c r="E138" s="28">
        <f>E137/2</f>
        <v>21.5</v>
      </c>
      <c r="F138" s="28">
        <f>F137/2</f>
        <v>22</v>
      </c>
      <c r="G138" s="28">
        <f>G137/2</f>
        <v>87.35</v>
      </c>
      <c r="H138" s="28">
        <f>H137/2</f>
        <v>650.88499999999999</v>
      </c>
      <c r="I138" s="29"/>
      <c r="J138" s="19" t="s">
        <v>35</v>
      </c>
    </row>
    <row r="139" spans="1:10" ht="13.2" customHeight="1">
      <c r="A139" s="101" t="s">
        <v>4</v>
      </c>
      <c r="B139" s="102"/>
      <c r="C139" s="106" t="s">
        <v>25</v>
      </c>
      <c r="D139" s="106"/>
      <c r="E139" s="106"/>
      <c r="F139" s="106"/>
      <c r="G139" s="31"/>
      <c r="H139" s="32"/>
      <c r="I139" s="53"/>
      <c r="J139" s="18"/>
    </row>
    <row r="140" spans="1:10" ht="13.2" customHeight="1">
      <c r="A140" s="90" t="s">
        <v>6</v>
      </c>
      <c r="B140" s="91"/>
      <c r="C140" s="98" t="s">
        <v>7</v>
      </c>
      <c r="D140" s="99" t="s">
        <v>31</v>
      </c>
      <c r="E140" s="98" t="s">
        <v>8</v>
      </c>
      <c r="F140" s="98"/>
      <c r="G140" s="98"/>
      <c r="H140" s="6" t="s">
        <v>9</v>
      </c>
      <c r="I140" s="103" t="s">
        <v>41</v>
      </c>
      <c r="J140" s="104" t="s">
        <v>115</v>
      </c>
    </row>
    <row r="141" spans="1:10">
      <c r="A141" s="92"/>
      <c r="B141" s="93"/>
      <c r="C141" s="98"/>
      <c r="D141" s="100"/>
      <c r="E141" s="70" t="s">
        <v>10</v>
      </c>
      <c r="F141" s="70" t="s">
        <v>11</v>
      </c>
      <c r="G141" s="70" t="s">
        <v>12</v>
      </c>
      <c r="H141" s="70" t="s">
        <v>13</v>
      </c>
      <c r="I141" s="105"/>
      <c r="J141" s="104"/>
    </row>
    <row r="142" spans="1:10" ht="13.8" customHeight="1">
      <c r="A142" s="84" t="s">
        <v>110</v>
      </c>
      <c r="B142" s="85"/>
      <c r="C142" s="42"/>
      <c r="D142" s="42"/>
      <c r="E142" s="42"/>
      <c r="F142" s="42"/>
      <c r="G142" s="42"/>
      <c r="H142" s="42"/>
      <c r="I142" s="71"/>
      <c r="J142" s="18"/>
    </row>
    <row r="143" spans="1:10" ht="21" customHeight="1">
      <c r="A143" s="74" t="s">
        <v>84</v>
      </c>
      <c r="B143" s="75"/>
      <c r="C143" s="8">
        <v>200</v>
      </c>
      <c r="D143" s="20">
        <v>27.01</v>
      </c>
      <c r="E143" s="21">
        <v>12.5</v>
      </c>
      <c r="F143" s="21">
        <v>9.8000000000000007</v>
      </c>
      <c r="G143" s="21">
        <v>31.4</v>
      </c>
      <c r="H143" s="9">
        <f t="shared" ref="H143:H146" si="20">E143*4.1+F143*9.3+G143*4.1</f>
        <v>271.13</v>
      </c>
      <c r="I143" s="8">
        <v>2008</v>
      </c>
      <c r="J143" s="8">
        <v>324</v>
      </c>
    </row>
    <row r="144" spans="1:10" ht="13.2" customHeight="1">
      <c r="A144" s="74" t="s">
        <v>40</v>
      </c>
      <c r="B144" s="75"/>
      <c r="C144" s="8">
        <v>200</v>
      </c>
      <c r="D144" s="20">
        <v>2.4</v>
      </c>
      <c r="E144" s="21">
        <v>0.2</v>
      </c>
      <c r="F144" s="21">
        <v>0.1</v>
      </c>
      <c r="G144" s="21">
        <v>15</v>
      </c>
      <c r="H144" s="9">
        <f t="shared" si="20"/>
        <v>63.249999999999993</v>
      </c>
      <c r="I144" s="8">
        <v>2008</v>
      </c>
      <c r="J144" s="8">
        <v>430</v>
      </c>
    </row>
    <row r="145" spans="1:10" ht="14.4" customHeight="1">
      <c r="A145" s="74" t="s">
        <v>64</v>
      </c>
      <c r="B145" s="75"/>
      <c r="C145" s="8" t="s">
        <v>70</v>
      </c>
      <c r="D145" s="20">
        <v>10.66</v>
      </c>
      <c r="E145" s="21">
        <v>2.6</v>
      </c>
      <c r="F145" s="21">
        <v>5.7</v>
      </c>
      <c r="G145" s="21">
        <v>12.3</v>
      </c>
      <c r="H145" s="9">
        <f t="shared" si="20"/>
        <v>114.1</v>
      </c>
      <c r="I145" s="8">
        <v>2011</v>
      </c>
      <c r="J145" s="8">
        <v>1</v>
      </c>
    </row>
    <row r="146" spans="1:10" ht="13.2" customHeight="1">
      <c r="A146" s="74" t="s">
        <v>33</v>
      </c>
      <c r="B146" s="75"/>
      <c r="C146" s="8">
        <v>100</v>
      </c>
      <c r="D146" s="20">
        <v>15</v>
      </c>
      <c r="E146" s="21">
        <v>0.4</v>
      </c>
      <c r="F146" s="21">
        <v>0.4</v>
      </c>
      <c r="G146" s="21">
        <v>9.8000000000000007</v>
      </c>
      <c r="H146" s="9">
        <f t="shared" si="20"/>
        <v>45.54</v>
      </c>
      <c r="I146" s="8">
        <v>2008</v>
      </c>
      <c r="J146" s="8" t="s">
        <v>35</v>
      </c>
    </row>
    <row r="147" spans="1:10" ht="13.2" customHeight="1">
      <c r="A147" s="72" t="s">
        <v>34</v>
      </c>
      <c r="B147" s="73"/>
      <c r="C147" s="18"/>
      <c r="D147" s="26">
        <f>SUM(D143:D146)</f>
        <v>55.07</v>
      </c>
      <c r="E147" s="26">
        <f t="shared" ref="E147:H147" si="21">SUM(E143:E146)</f>
        <v>15.7</v>
      </c>
      <c r="F147" s="26">
        <f t="shared" si="21"/>
        <v>16</v>
      </c>
      <c r="G147" s="26">
        <f t="shared" si="21"/>
        <v>68.5</v>
      </c>
      <c r="H147" s="36">
        <f t="shared" si="21"/>
        <v>494.02000000000004</v>
      </c>
      <c r="I147" s="50"/>
      <c r="J147" s="18"/>
    </row>
    <row r="148" spans="1:10">
      <c r="A148" s="78" t="s">
        <v>111</v>
      </c>
      <c r="B148" s="79"/>
      <c r="C148" s="2"/>
      <c r="D148" s="11"/>
      <c r="E148" s="11"/>
      <c r="F148" s="11"/>
      <c r="G148" s="11"/>
      <c r="H148" s="37"/>
      <c r="I148" s="53"/>
      <c r="J148" s="18"/>
    </row>
    <row r="149" spans="1:10">
      <c r="A149" s="76" t="s">
        <v>76</v>
      </c>
      <c r="B149" s="77"/>
      <c r="C149" s="8">
        <v>90</v>
      </c>
      <c r="D149" s="20">
        <v>10.51</v>
      </c>
      <c r="E149" s="21">
        <v>1.3</v>
      </c>
      <c r="F149" s="21">
        <v>5.2</v>
      </c>
      <c r="G149" s="21">
        <v>11.3</v>
      </c>
      <c r="H149" s="9">
        <f>E149*4.1+F149*9.3+G149*4.1</f>
        <v>100.02000000000001</v>
      </c>
      <c r="I149" s="8">
        <v>2011</v>
      </c>
      <c r="J149" s="8">
        <v>46</v>
      </c>
    </row>
    <row r="150" spans="1:10" ht="24" customHeight="1">
      <c r="A150" s="74" t="s">
        <v>59</v>
      </c>
      <c r="B150" s="75"/>
      <c r="C150" s="8">
        <v>250</v>
      </c>
      <c r="D150" s="20">
        <v>8.44</v>
      </c>
      <c r="E150" s="21">
        <v>5.0999999999999996</v>
      </c>
      <c r="F150" s="21">
        <v>4.8</v>
      </c>
      <c r="G150" s="21">
        <v>16.100000000000001</v>
      </c>
      <c r="H150" s="9">
        <f t="shared" ref="H150:H154" si="22">E150*4.1+F150*9.3+G150*4.1</f>
        <v>131.56</v>
      </c>
      <c r="I150" s="8">
        <v>2011</v>
      </c>
      <c r="J150" s="8">
        <v>103</v>
      </c>
    </row>
    <row r="151" spans="1:10" ht="14.4" customHeight="1">
      <c r="A151" s="74" t="s">
        <v>77</v>
      </c>
      <c r="B151" s="75"/>
      <c r="C151" s="8">
        <v>180</v>
      </c>
      <c r="D151" s="20">
        <v>20.239999999999998</v>
      </c>
      <c r="E151" s="21">
        <v>6.1</v>
      </c>
      <c r="F151" s="21">
        <v>3.6</v>
      </c>
      <c r="G151" s="21">
        <v>45.2</v>
      </c>
      <c r="H151" s="9">
        <f t="shared" si="22"/>
        <v>243.81</v>
      </c>
      <c r="I151" s="8">
        <v>2011</v>
      </c>
      <c r="J151" s="8">
        <v>305</v>
      </c>
    </row>
    <row r="152" spans="1:10" ht="20.25" customHeight="1">
      <c r="A152" s="74" t="s">
        <v>79</v>
      </c>
      <c r="B152" s="75"/>
      <c r="C152" s="8">
        <v>100</v>
      </c>
      <c r="D152" s="20">
        <v>56</v>
      </c>
      <c r="E152" s="21">
        <v>13.4</v>
      </c>
      <c r="F152" s="21">
        <v>12.6</v>
      </c>
      <c r="G152" s="21">
        <v>0.4</v>
      </c>
      <c r="H152" s="9">
        <f t="shared" si="22"/>
        <v>173.76</v>
      </c>
      <c r="I152" s="8">
        <v>2011</v>
      </c>
      <c r="J152" s="8">
        <v>290</v>
      </c>
    </row>
    <row r="153" spans="1:10" ht="13.2" customHeight="1">
      <c r="A153" s="74" t="s">
        <v>78</v>
      </c>
      <c r="B153" s="75"/>
      <c r="C153" s="8">
        <v>30</v>
      </c>
      <c r="D153" s="20">
        <v>2.46</v>
      </c>
      <c r="E153" s="21">
        <v>0.2</v>
      </c>
      <c r="F153" s="21">
        <v>1.2</v>
      </c>
      <c r="G153" s="21">
        <v>1.1000000000000001</v>
      </c>
      <c r="H153" s="9">
        <f t="shared" si="22"/>
        <v>16.490000000000002</v>
      </c>
      <c r="I153" s="8">
        <v>2012</v>
      </c>
      <c r="J153" s="8">
        <v>347</v>
      </c>
    </row>
    <row r="154" spans="1:10" ht="13.2" customHeight="1">
      <c r="A154" s="74" t="s">
        <v>45</v>
      </c>
      <c r="B154" s="75"/>
      <c r="C154" s="8">
        <v>180</v>
      </c>
      <c r="D154" s="20">
        <v>6.22</v>
      </c>
      <c r="E154" s="21">
        <v>0</v>
      </c>
      <c r="F154" s="21">
        <v>0</v>
      </c>
      <c r="G154" s="21">
        <v>17.399999999999999</v>
      </c>
      <c r="H154" s="9">
        <f t="shared" si="22"/>
        <v>71.339999999999989</v>
      </c>
      <c r="I154" s="8">
        <v>2011</v>
      </c>
      <c r="J154" s="8">
        <v>349</v>
      </c>
    </row>
    <row r="155" spans="1:10" ht="13.2" customHeight="1">
      <c r="A155" s="74" t="s">
        <v>37</v>
      </c>
      <c r="B155" s="75"/>
      <c r="C155" s="8">
        <v>20</v>
      </c>
      <c r="D155" s="20">
        <v>2.06</v>
      </c>
      <c r="E155" s="21">
        <v>1.3</v>
      </c>
      <c r="F155" s="21">
        <v>0.2</v>
      </c>
      <c r="G155" s="21">
        <v>8.5</v>
      </c>
      <c r="H155" s="9">
        <f>E155*4.1+F155*9.3+G155*4.1</f>
        <v>42.039999999999992</v>
      </c>
      <c r="I155" s="8">
        <v>2008</v>
      </c>
      <c r="J155" s="8" t="s">
        <v>35</v>
      </c>
    </row>
    <row r="156" spans="1:10" ht="13.2" customHeight="1">
      <c r="A156" s="72" t="s">
        <v>34</v>
      </c>
      <c r="B156" s="73"/>
      <c r="C156" s="22"/>
      <c r="D156" s="26">
        <f>SUM(D149:D155)</f>
        <v>105.92999999999999</v>
      </c>
      <c r="E156" s="26">
        <f>SUM(E149:E155)</f>
        <v>27.4</v>
      </c>
      <c r="F156" s="26">
        <f>SUM(F149:F155)</f>
        <v>27.599999999999998</v>
      </c>
      <c r="G156" s="26">
        <f>SUM(G149:G155)</f>
        <v>100</v>
      </c>
      <c r="H156" s="26">
        <f>SUM(H149:H155)</f>
        <v>779.02</v>
      </c>
      <c r="I156" s="34">
        <v>2008</v>
      </c>
      <c r="J156" s="8" t="s">
        <v>35</v>
      </c>
    </row>
    <row r="157" spans="1:10" ht="13.2" customHeight="1">
      <c r="A157" s="88" t="s">
        <v>42</v>
      </c>
      <c r="B157" s="89"/>
      <c r="C157" s="22"/>
      <c r="D157" s="30">
        <f>D147+D156</f>
        <v>161</v>
      </c>
      <c r="E157" s="30">
        <f>E147+E156</f>
        <v>43.099999999999994</v>
      </c>
      <c r="F157" s="30">
        <f>F147+F156</f>
        <v>43.599999999999994</v>
      </c>
      <c r="G157" s="30">
        <f>G147+G156</f>
        <v>168.5</v>
      </c>
      <c r="H157" s="30">
        <f>H147+H156</f>
        <v>1273.04</v>
      </c>
      <c r="I157" s="18"/>
      <c r="J157" s="18"/>
    </row>
    <row r="158" spans="1:10">
      <c r="A158" s="86" t="s">
        <v>26</v>
      </c>
      <c r="B158" s="87"/>
      <c r="C158" s="28"/>
      <c r="D158" s="28">
        <f>161-D157</f>
        <v>0</v>
      </c>
      <c r="E158" s="28">
        <f>E157/2</f>
        <v>21.549999999999997</v>
      </c>
      <c r="F158" s="28">
        <f>F157/2</f>
        <v>21.799999999999997</v>
      </c>
      <c r="G158" s="28">
        <f>G157/2</f>
        <v>84.25</v>
      </c>
      <c r="H158" s="28">
        <f>H157/2</f>
        <v>636.52</v>
      </c>
      <c r="I158" s="51"/>
      <c r="J158" s="18"/>
    </row>
    <row r="159" spans="1:10" ht="13.2" customHeight="1">
      <c r="A159" s="54"/>
      <c r="B159" s="54"/>
      <c r="C159" s="55"/>
      <c r="D159" s="55"/>
      <c r="E159" s="55"/>
      <c r="F159" s="55"/>
      <c r="G159" s="55"/>
      <c r="H159" s="55"/>
      <c r="I159" s="56"/>
      <c r="J159" s="43"/>
    </row>
    <row r="160" spans="1:10" ht="13.2" customHeight="1">
      <c r="A160" s="54"/>
      <c r="B160" s="54"/>
      <c r="C160" s="55"/>
      <c r="D160" s="55"/>
      <c r="E160" s="55"/>
      <c r="F160" s="55"/>
      <c r="G160" s="55"/>
      <c r="H160" s="55"/>
      <c r="I160" s="56"/>
      <c r="J160" s="43"/>
    </row>
    <row r="161" spans="1:10">
      <c r="A161" t="s">
        <v>28</v>
      </c>
      <c r="E161" t="s">
        <v>27</v>
      </c>
      <c r="H161" s="60"/>
      <c r="I161" s="60"/>
    </row>
    <row r="162" spans="1:10">
      <c r="A162" t="s">
        <v>30</v>
      </c>
      <c r="H162" s="60"/>
      <c r="I162" s="60"/>
    </row>
    <row r="163" spans="1:10" ht="13.95" customHeight="1">
      <c r="A163" t="s">
        <v>122</v>
      </c>
      <c r="E163" t="s">
        <v>66</v>
      </c>
      <c r="H163" s="60"/>
      <c r="I163" s="60"/>
    </row>
    <row r="164" spans="1:10" ht="13.95" customHeight="1">
      <c r="A164" t="s">
        <v>123</v>
      </c>
      <c r="E164" t="s">
        <v>67</v>
      </c>
      <c r="H164" s="60"/>
      <c r="I164" s="60"/>
    </row>
    <row r="165" spans="1:10">
      <c r="A165" t="s">
        <v>29</v>
      </c>
      <c r="E165" t="s">
        <v>29</v>
      </c>
      <c r="H165" s="61"/>
      <c r="I165" s="62"/>
    </row>
    <row r="166" spans="1:10" ht="15.6">
      <c r="A166" s="94" t="s">
        <v>116</v>
      </c>
      <c r="B166" s="94"/>
      <c r="C166" s="94"/>
      <c r="D166" s="94"/>
      <c r="E166" s="94"/>
      <c r="F166" s="94"/>
      <c r="G166" s="94"/>
      <c r="H166" s="94"/>
    </row>
    <row r="167" spans="1:10" ht="15.6">
      <c r="A167" s="95" t="s">
        <v>117</v>
      </c>
      <c r="B167" s="95"/>
      <c r="C167" s="95"/>
      <c r="D167" s="95"/>
      <c r="E167" s="95"/>
      <c r="F167" s="95"/>
      <c r="G167" s="95"/>
      <c r="H167" s="95"/>
    </row>
    <row r="168" spans="1:10" ht="14.4">
      <c r="A168" s="3" t="s">
        <v>18</v>
      </c>
      <c r="B168" s="14"/>
      <c r="C168" s="96" t="s">
        <v>19</v>
      </c>
      <c r="D168" s="96"/>
      <c r="E168" s="96"/>
      <c r="F168" s="96"/>
    </row>
    <row r="169" spans="1:10" ht="14.4">
      <c r="A169" s="3" t="s">
        <v>2</v>
      </c>
      <c r="B169" s="14"/>
      <c r="C169" s="96" t="s">
        <v>3</v>
      </c>
      <c r="D169" s="96"/>
      <c r="E169" s="96"/>
      <c r="F169" s="96"/>
    </row>
    <row r="170" spans="1:10" ht="14.4">
      <c r="A170" s="4" t="s">
        <v>4</v>
      </c>
      <c r="B170" s="15"/>
      <c r="C170" s="97" t="s">
        <v>5</v>
      </c>
      <c r="D170" s="97"/>
      <c r="E170" s="97"/>
      <c r="F170" s="97"/>
    </row>
    <row r="171" spans="1:10" ht="19.2" customHeight="1">
      <c r="A171" s="90" t="s">
        <v>6</v>
      </c>
      <c r="B171" s="91"/>
      <c r="C171" s="98" t="s">
        <v>7</v>
      </c>
      <c r="D171" s="99" t="s">
        <v>31</v>
      </c>
      <c r="E171" s="98" t="s">
        <v>8</v>
      </c>
      <c r="F171" s="98"/>
      <c r="G171" s="98"/>
      <c r="H171" s="6" t="s">
        <v>9</v>
      </c>
      <c r="I171" s="103" t="s">
        <v>41</v>
      </c>
      <c r="J171" s="103" t="s">
        <v>115</v>
      </c>
    </row>
    <row r="172" spans="1:10">
      <c r="A172" s="92"/>
      <c r="B172" s="93"/>
      <c r="C172" s="98"/>
      <c r="D172" s="100"/>
      <c r="E172" s="57" t="s">
        <v>10</v>
      </c>
      <c r="F172" s="57" t="s">
        <v>11</v>
      </c>
      <c r="G172" s="57" t="s">
        <v>12</v>
      </c>
      <c r="H172" s="57" t="s">
        <v>13</v>
      </c>
      <c r="I172" s="105"/>
      <c r="J172" s="104"/>
    </row>
    <row r="173" spans="1:10" ht="13.2" customHeight="1">
      <c r="A173" s="84" t="s">
        <v>110</v>
      </c>
      <c r="B173" s="85"/>
      <c r="C173" s="2"/>
      <c r="D173" s="2"/>
      <c r="E173" s="2"/>
      <c r="F173" s="2"/>
      <c r="G173" s="2"/>
      <c r="H173" s="5"/>
      <c r="I173" s="2"/>
      <c r="J173" s="18"/>
    </row>
    <row r="174" spans="1:10" ht="23.25" customHeight="1">
      <c r="A174" s="74" t="s">
        <v>52</v>
      </c>
      <c r="B174" s="75"/>
      <c r="C174" s="8" t="s">
        <v>82</v>
      </c>
      <c r="D174" s="20">
        <v>69.400000000000006</v>
      </c>
      <c r="E174" s="21">
        <v>27.8</v>
      </c>
      <c r="F174" s="21">
        <v>18.5</v>
      </c>
      <c r="G174" s="21">
        <v>49.8</v>
      </c>
      <c r="H174" s="9">
        <f t="shared" ref="H174:H175" si="23">E174*4.1+F174*9.3+G174*4.1</f>
        <v>490.20999999999992</v>
      </c>
      <c r="I174" s="7">
        <v>2008</v>
      </c>
      <c r="J174" s="8">
        <v>224</v>
      </c>
    </row>
    <row r="175" spans="1:10" ht="13.2" customHeight="1">
      <c r="A175" s="74" t="s">
        <v>40</v>
      </c>
      <c r="B175" s="75"/>
      <c r="C175" s="8">
        <v>200</v>
      </c>
      <c r="D175" s="20">
        <v>2.4</v>
      </c>
      <c r="E175" s="21">
        <v>0.2</v>
      </c>
      <c r="F175" s="21">
        <v>0.1</v>
      </c>
      <c r="G175" s="21">
        <v>15</v>
      </c>
      <c r="H175" s="9">
        <f t="shared" si="23"/>
        <v>63.249999999999993</v>
      </c>
      <c r="I175" s="7">
        <v>2008</v>
      </c>
      <c r="J175" s="8">
        <v>430</v>
      </c>
    </row>
    <row r="176" spans="1:10">
      <c r="A176" s="72" t="s">
        <v>34</v>
      </c>
      <c r="B176" s="73"/>
      <c r="C176" s="18"/>
      <c r="D176" s="26">
        <f>SUM(D174:D175)</f>
        <v>71.800000000000011</v>
      </c>
      <c r="E176" s="26">
        <f t="shared" ref="E176:H176" si="24">SUM(E174:E175)</f>
        <v>28</v>
      </c>
      <c r="F176" s="26">
        <f t="shared" si="24"/>
        <v>18.600000000000001</v>
      </c>
      <c r="G176" s="26">
        <f t="shared" si="24"/>
        <v>64.8</v>
      </c>
      <c r="H176" s="26">
        <f t="shared" si="24"/>
        <v>553.45999999999992</v>
      </c>
      <c r="I176" s="50"/>
      <c r="J176" s="18"/>
    </row>
    <row r="177" spans="1:10" ht="13.2" customHeight="1">
      <c r="A177" s="78" t="s">
        <v>111</v>
      </c>
      <c r="B177" s="79"/>
      <c r="C177" s="2"/>
      <c r="D177" s="11"/>
      <c r="E177" s="11"/>
      <c r="F177" s="11"/>
      <c r="G177" s="11"/>
      <c r="H177" s="37"/>
      <c r="I177" s="53"/>
      <c r="J177" s="18"/>
    </row>
    <row r="178" spans="1:10" ht="13.2" customHeight="1">
      <c r="A178" s="76" t="s">
        <v>36</v>
      </c>
      <c r="B178" s="77"/>
      <c r="C178" s="8">
        <v>30</v>
      </c>
      <c r="D178" s="20">
        <v>6</v>
      </c>
      <c r="E178" s="21">
        <v>0.2</v>
      </c>
      <c r="F178" s="21">
        <v>0</v>
      </c>
      <c r="G178" s="21">
        <v>0.5</v>
      </c>
      <c r="H178" s="9">
        <f t="shared" ref="H178:H184" si="25">E178*4.1+F178*9.3+G178*4.1</f>
        <v>2.8699999999999997</v>
      </c>
      <c r="I178" s="7">
        <v>2008</v>
      </c>
      <c r="J178" s="8">
        <v>2</v>
      </c>
    </row>
    <row r="179" spans="1:10" ht="24.75" customHeight="1">
      <c r="A179" s="74" t="s">
        <v>69</v>
      </c>
      <c r="B179" s="75"/>
      <c r="C179" s="8">
        <v>250</v>
      </c>
      <c r="D179" s="20">
        <v>14.33</v>
      </c>
      <c r="E179" s="21">
        <v>6.2</v>
      </c>
      <c r="F179" s="21">
        <v>5.0999999999999996</v>
      </c>
      <c r="G179" s="21">
        <v>28.9</v>
      </c>
      <c r="H179" s="9">
        <f>E179*4.1+F179*9.3+G179*4.1</f>
        <v>191.33999999999997</v>
      </c>
      <c r="I179" s="7">
        <v>2011</v>
      </c>
      <c r="J179" s="8">
        <v>88</v>
      </c>
    </row>
    <row r="180" spans="1:10" ht="21" customHeight="1">
      <c r="A180" s="74" t="s">
        <v>113</v>
      </c>
      <c r="B180" s="75"/>
      <c r="C180" s="8">
        <v>200</v>
      </c>
      <c r="D180" s="20">
        <v>57.43</v>
      </c>
      <c r="E180" s="21">
        <v>17.7</v>
      </c>
      <c r="F180" s="21">
        <v>20.2</v>
      </c>
      <c r="G180" s="21">
        <v>39.4</v>
      </c>
      <c r="H180" s="9">
        <f t="shared" si="25"/>
        <v>421.97</v>
      </c>
      <c r="I180" s="7">
        <v>2008</v>
      </c>
      <c r="J180" s="8">
        <v>309</v>
      </c>
    </row>
    <row r="181" spans="1:10" ht="13.2" customHeight="1">
      <c r="A181" s="74" t="s">
        <v>45</v>
      </c>
      <c r="B181" s="75"/>
      <c r="C181" s="8">
        <v>180</v>
      </c>
      <c r="D181" s="20">
        <v>6.22</v>
      </c>
      <c r="E181" s="21">
        <v>0</v>
      </c>
      <c r="F181" s="21">
        <v>0</v>
      </c>
      <c r="G181" s="21">
        <v>17.399999999999999</v>
      </c>
      <c r="H181" s="9">
        <f t="shared" si="25"/>
        <v>71.339999999999989</v>
      </c>
      <c r="I181" s="7">
        <v>2011</v>
      </c>
      <c r="J181" s="8">
        <v>349</v>
      </c>
    </row>
    <row r="182" spans="1:10" ht="13.2" customHeight="1">
      <c r="A182" s="74" t="s">
        <v>37</v>
      </c>
      <c r="B182" s="75"/>
      <c r="C182" s="8">
        <v>20</v>
      </c>
      <c r="D182" s="20">
        <v>2.06</v>
      </c>
      <c r="E182" s="21">
        <v>1.3</v>
      </c>
      <c r="F182" s="21">
        <v>0.2</v>
      </c>
      <c r="G182" s="21">
        <v>8.5</v>
      </c>
      <c r="H182" s="9">
        <f t="shared" si="25"/>
        <v>42.039999999999992</v>
      </c>
      <c r="I182" s="7">
        <v>2008</v>
      </c>
      <c r="J182" s="8" t="s">
        <v>35</v>
      </c>
    </row>
    <row r="183" spans="1:10">
      <c r="A183" s="74" t="s">
        <v>58</v>
      </c>
      <c r="B183" s="75"/>
      <c r="C183" s="8">
        <v>20</v>
      </c>
      <c r="D183" s="20">
        <v>3.16</v>
      </c>
      <c r="E183" s="21">
        <v>2.5</v>
      </c>
      <c r="F183" s="21">
        <v>1.6</v>
      </c>
      <c r="G183" s="21">
        <v>12.2</v>
      </c>
      <c r="H183" s="9">
        <f t="shared" si="25"/>
        <v>75.150000000000006</v>
      </c>
      <c r="I183" s="7">
        <v>2008</v>
      </c>
      <c r="J183" s="8" t="s">
        <v>35</v>
      </c>
    </row>
    <row r="184" spans="1:10">
      <c r="A184" s="72" t="s">
        <v>34</v>
      </c>
      <c r="B184" s="73"/>
      <c r="C184" s="22"/>
      <c r="D184" s="26">
        <f>SUM(D178:D183)</f>
        <v>89.199999999999989</v>
      </c>
      <c r="E184" s="26">
        <f t="shared" ref="E184:G184" si="26">SUM(E178:E183)</f>
        <v>27.900000000000002</v>
      </c>
      <c r="F184" s="26">
        <f t="shared" si="26"/>
        <v>27.099999999999998</v>
      </c>
      <c r="G184" s="26">
        <f t="shared" si="26"/>
        <v>106.89999999999999</v>
      </c>
      <c r="H184" s="13">
        <f t="shared" si="25"/>
        <v>804.70999999999992</v>
      </c>
      <c r="I184" s="49" t="s">
        <v>35</v>
      </c>
      <c r="J184" s="18"/>
    </row>
    <row r="185" spans="1:10">
      <c r="A185" s="88" t="s">
        <v>42</v>
      </c>
      <c r="B185" s="89"/>
      <c r="C185" s="22"/>
      <c r="D185" s="30">
        <f>D176+D184</f>
        <v>161</v>
      </c>
      <c r="E185" s="30">
        <f t="shared" ref="E185:H185" si="27">E176+E184</f>
        <v>55.900000000000006</v>
      </c>
      <c r="F185" s="30">
        <f t="shared" si="27"/>
        <v>45.7</v>
      </c>
      <c r="G185" s="30">
        <f t="shared" si="27"/>
        <v>171.7</v>
      </c>
      <c r="H185" s="30">
        <f t="shared" si="27"/>
        <v>1358.1699999999998</v>
      </c>
      <c r="I185" s="22"/>
      <c r="J185" s="18"/>
    </row>
    <row r="186" spans="1:10">
      <c r="A186" s="86" t="s">
        <v>26</v>
      </c>
      <c r="B186" s="87"/>
      <c r="C186" s="28"/>
      <c r="D186" s="28">
        <f>161-D185</f>
        <v>0</v>
      </c>
      <c r="E186" s="28">
        <f>E185/2</f>
        <v>27.950000000000003</v>
      </c>
      <c r="F186" s="28">
        <f>F185/2</f>
        <v>22.85</v>
      </c>
      <c r="G186" s="28">
        <f>G185/2</f>
        <v>85.85</v>
      </c>
      <c r="H186" s="28">
        <f>H185/2</f>
        <v>679.08499999999992</v>
      </c>
      <c r="I186" s="29"/>
      <c r="J186" s="19" t="s">
        <v>35</v>
      </c>
    </row>
    <row r="187" spans="1:10" ht="13.2" customHeight="1">
      <c r="A187" s="101" t="s">
        <v>4</v>
      </c>
      <c r="B187" s="102"/>
      <c r="C187" s="106" t="s">
        <v>25</v>
      </c>
      <c r="D187" s="106"/>
      <c r="E187" s="106"/>
      <c r="F187" s="106"/>
      <c r="G187" s="31"/>
      <c r="H187" s="32"/>
      <c r="I187" s="53"/>
      <c r="J187" s="18"/>
    </row>
    <row r="188" spans="1:10" ht="13.2" customHeight="1">
      <c r="A188" s="90" t="s">
        <v>6</v>
      </c>
      <c r="B188" s="91"/>
      <c r="C188" s="98" t="s">
        <v>7</v>
      </c>
      <c r="D188" s="99" t="s">
        <v>31</v>
      </c>
      <c r="E188" s="98" t="s">
        <v>8</v>
      </c>
      <c r="F188" s="98"/>
      <c r="G188" s="98"/>
      <c r="H188" s="6" t="s">
        <v>9</v>
      </c>
      <c r="I188" s="103" t="s">
        <v>41</v>
      </c>
      <c r="J188" s="104" t="s">
        <v>115</v>
      </c>
    </row>
    <row r="189" spans="1:10">
      <c r="A189" s="92"/>
      <c r="B189" s="93"/>
      <c r="C189" s="98"/>
      <c r="D189" s="100"/>
      <c r="E189" s="70" t="s">
        <v>10</v>
      </c>
      <c r="F189" s="70" t="s">
        <v>11</v>
      </c>
      <c r="G189" s="70" t="s">
        <v>12</v>
      </c>
      <c r="H189" s="70" t="s">
        <v>13</v>
      </c>
      <c r="I189" s="105"/>
      <c r="J189" s="104"/>
    </row>
    <row r="190" spans="1:10" ht="19.2" customHeight="1">
      <c r="A190" s="84" t="s">
        <v>110</v>
      </c>
      <c r="B190" s="85"/>
      <c r="C190" s="42"/>
      <c r="D190" s="42"/>
      <c r="E190" s="42"/>
      <c r="F190" s="42"/>
      <c r="G190" s="42"/>
      <c r="H190" s="42"/>
      <c r="I190" s="71"/>
      <c r="J190" s="18"/>
    </row>
    <row r="191" spans="1:10">
      <c r="A191" s="74" t="s">
        <v>81</v>
      </c>
      <c r="B191" s="75"/>
      <c r="C191" s="8">
        <v>180</v>
      </c>
      <c r="D191" s="20">
        <v>72.56</v>
      </c>
      <c r="E191" s="21">
        <v>33.4</v>
      </c>
      <c r="F191" s="21">
        <v>22.2</v>
      </c>
      <c r="G191" s="21">
        <v>59.7</v>
      </c>
      <c r="H191" s="9">
        <f t="shared" ref="H191:H192" si="28">E191*4.1+F191*9.3+G191*4.1</f>
        <v>588.16999999999996</v>
      </c>
      <c r="I191" s="7">
        <v>2008</v>
      </c>
      <c r="J191" s="8">
        <v>224</v>
      </c>
    </row>
    <row r="192" spans="1:10" ht="13.2" customHeight="1">
      <c r="A192" s="74" t="s">
        <v>40</v>
      </c>
      <c r="B192" s="75"/>
      <c r="C192" s="8">
        <v>200</v>
      </c>
      <c r="D192" s="20">
        <v>2.4</v>
      </c>
      <c r="E192" s="21">
        <v>0</v>
      </c>
      <c r="F192" s="21">
        <v>0</v>
      </c>
      <c r="G192" s="21">
        <v>9.6999999999999993</v>
      </c>
      <c r="H192" s="9">
        <f t="shared" si="28"/>
        <v>39.769999999999996</v>
      </c>
      <c r="I192" s="7">
        <v>2008</v>
      </c>
      <c r="J192" s="8">
        <v>430</v>
      </c>
    </row>
    <row r="193" spans="1:10" ht="13.2" customHeight="1">
      <c r="A193" s="72" t="s">
        <v>34</v>
      </c>
      <c r="B193" s="73"/>
      <c r="C193" s="18"/>
      <c r="D193" s="26">
        <f>SUM(D191:D192)</f>
        <v>74.960000000000008</v>
      </c>
      <c r="E193" s="26">
        <f t="shared" ref="E193:H193" si="29">SUM(E191:E192)</f>
        <v>33.4</v>
      </c>
      <c r="F193" s="26">
        <f t="shared" si="29"/>
        <v>22.2</v>
      </c>
      <c r="G193" s="26">
        <f t="shared" si="29"/>
        <v>69.400000000000006</v>
      </c>
      <c r="H193" s="26">
        <f t="shared" si="29"/>
        <v>627.93999999999994</v>
      </c>
      <c r="I193" s="50"/>
      <c r="J193" s="18"/>
    </row>
    <row r="194" spans="1:10" ht="13.2" customHeight="1">
      <c r="A194" s="78" t="s">
        <v>111</v>
      </c>
      <c r="B194" s="79"/>
      <c r="C194" s="2"/>
      <c r="D194" s="11"/>
      <c r="E194" s="11"/>
      <c r="F194" s="11"/>
      <c r="G194" s="11"/>
      <c r="H194" s="37"/>
      <c r="I194" s="53"/>
      <c r="J194" s="18"/>
    </row>
    <row r="195" spans="1:10">
      <c r="A195" s="76" t="s">
        <v>36</v>
      </c>
      <c r="B195" s="77"/>
      <c r="C195" s="8">
        <v>30</v>
      </c>
      <c r="D195" s="20">
        <v>6</v>
      </c>
      <c r="E195" s="21">
        <v>0.2</v>
      </c>
      <c r="F195" s="21">
        <v>0</v>
      </c>
      <c r="G195" s="21">
        <v>0.5</v>
      </c>
      <c r="H195" s="9">
        <f t="shared" ref="H195:H199" si="30">E195*4.1+F195*9.3+G195*4.1</f>
        <v>2.8699999999999997</v>
      </c>
      <c r="I195" s="8">
        <v>2008</v>
      </c>
      <c r="J195" s="8">
        <v>2</v>
      </c>
    </row>
    <row r="196" spans="1:10" ht="25.8" customHeight="1">
      <c r="A196" s="74" t="s">
        <v>69</v>
      </c>
      <c r="B196" s="75"/>
      <c r="C196" s="8">
        <v>250</v>
      </c>
      <c r="D196" s="20">
        <v>14.33</v>
      </c>
      <c r="E196" s="21">
        <v>6.2</v>
      </c>
      <c r="F196" s="21">
        <v>5.0999999999999996</v>
      </c>
      <c r="G196" s="21">
        <v>28.9</v>
      </c>
      <c r="H196" s="9">
        <f>E196*4.1+F196*9.3+G196*4.1</f>
        <v>191.33999999999997</v>
      </c>
      <c r="I196" s="7">
        <v>2011</v>
      </c>
      <c r="J196" s="8">
        <v>88</v>
      </c>
    </row>
    <row r="197" spans="1:10" ht="13.2" customHeight="1">
      <c r="A197" s="74" t="s">
        <v>113</v>
      </c>
      <c r="B197" s="75"/>
      <c r="C197" s="8">
        <v>200</v>
      </c>
      <c r="D197" s="20">
        <v>57.43</v>
      </c>
      <c r="E197" s="21">
        <v>17.7</v>
      </c>
      <c r="F197" s="21">
        <v>20.2</v>
      </c>
      <c r="G197" s="21">
        <v>39.4</v>
      </c>
      <c r="H197" s="9">
        <f t="shared" ref="H197" si="31">E197*4.1+F197*9.3+G197*4.1</f>
        <v>421.97</v>
      </c>
      <c r="I197" s="7">
        <v>2008</v>
      </c>
      <c r="J197" s="8">
        <v>309</v>
      </c>
    </row>
    <row r="198" spans="1:10" ht="24" customHeight="1">
      <c r="A198" s="74" t="s">
        <v>45</v>
      </c>
      <c r="B198" s="75"/>
      <c r="C198" s="8">
        <v>180</v>
      </c>
      <c r="D198" s="20">
        <v>6.22</v>
      </c>
      <c r="E198" s="21">
        <v>0</v>
      </c>
      <c r="F198" s="21">
        <v>0</v>
      </c>
      <c r="G198" s="21">
        <v>17.399999999999999</v>
      </c>
      <c r="H198" s="9">
        <f t="shared" si="30"/>
        <v>71.339999999999989</v>
      </c>
      <c r="I198" s="8">
        <v>2011</v>
      </c>
      <c r="J198" s="8">
        <v>349</v>
      </c>
    </row>
    <row r="199" spans="1:10" ht="13.2" customHeight="1">
      <c r="A199" s="74" t="s">
        <v>37</v>
      </c>
      <c r="B199" s="75"/>
      <c r="C199" s="8">
        <v>20</v>
      </c>
      <c r="D199" s="20">
        <v>2.06</v>
      </c>
      <c r="E199" s="21">
        <v>1.3</v>
      </c>
      <c r="F199" s="21">
        <v>0.2</v>
      </c>
      <c r="G199" s="21">
        <v>8.5</v>
      </c>
      <c r="H199" s="9">
        <f t="shared" si="30"/>
        <v>42.039999999999992</v>
      </c>
      <c r="I199" s="8">
        <v>2008</v>
      </c>
      <c r="J199" s="8" t="s">
        <v>35</v>
      </c>
    </row>
    <row r="200" spans="1:10" ht="13.2" customHeight="1">
      <c r="A200" s="72" t="s">
        <v>34</v>
      </c>
      <c r="B200" s="73"/>
      <c r="C200" s="22"/>
      <c r="D200" s="26">
        <f>SUM(D195:D199)</f>
        <v>86.039999999999992</v>
      </c>
      <c r="E200" s="26">
        <f>SUM(E195:E199)</f>
        <v>25.400000000000002</v>
      </c>
      <c r="F200" s="26">
        <f>SUM(F195:F199)</f>
        <v>25.499999999999996</v>
      </c>
      <c r="G200" s="26">
        <f>SUM(G195:G199)</f>
        <v>94.699999999999989</v>
      </c>
      <c r="H200" s="26">
        <f>SUM(H195:H199)</f>
        <v>729.56000000000006</v>
      </c>
      <c r="I200" s="8">
        <v>2008</v>
      </c>
      <c r="J200" s="8" t="s">
        <v>35</v>
      </c>
    </row>
    <row r="201" spans="1:10" ht="13.2" customHeight="1">
      <c r="A201" s="88" t="s">
        <v>42</v>
      </c>
      <c r="B201" s="89"/>
      <c r="C201" s="22"/>
      <c r="D201" s="30">
        <f>D193+D200</f>
        <v>161</v>
      </c>
      <c r="E201" s="30">
        <f>E193+E200</f>
        <v>58.8</v>
      </c>
      <c r="F201" s="30">
        <f t="shared" ref="F201:H201" si="32">F193+F200</f>
        <v>47.699999999999996</v>
      </c>
      <c r="G201" s="30">
        <f t="shared" si="32"/>
        <v>164.1</v>
      </c>
      <c r="H201" s="30">
        <f t="shared" si="32"/>
        <v>1357.5</v>
      </c>
      <c r="I201" s="50"/>
      <c r="J201" s="18"/>
    </row>
    <row r="202" spans="1:10">
      <c r="A202" s="86" t="s">
        <v>26</v>
      </c>
      <c r="B202" s="87"/>
      <c r="C202" s="28"/>
      <c r="D202" s="28">
        <f>161-D201</f>
        <v>0</v>
      </c>
      <c r="E202" s="28">
        <f>E201/2</f>
        <v>29.4</v>
      </c>
      <c r="F202" s="28">
        <f>F201/2</f>
        <v>23.849999999999998</v>
      </c>
      <c r="G202" s="28">
        <f>G201/2</f>
        <v>82.05</v>
      </c>
      <c r="H202" s="28">
        <f>H201/2</f>
        <v>678.75</v>
      </c>
      <c r="I202" s="51"/>
      <c r="J202" s="18"/>
    </row>
    <row r="203" spans="1:10" ht="13.2" customHeight="1"/>
    <row r="204" spans="1:10" ht="13.2" customHeight="1"/>
    <row r="214" spans="1:10">
      <c r="A214" t="s">
        <v>28</v>
      </c>
      <c r="E214" t="s">
        <v>27</v>
      </c>
      <c r="H214" s="60"/>
      <c r="I214" s="60"/>
    </row>
    <row r="215" spans="1:10">
      <c r="A215" t="s">
        <v>30</v>
      </c>
      <c r="H215" s="60"/>
      <c r="I215" s="60"/>
    </row>
    <row r="216" spans="1:10" ht="13.95" customHeight="1">
      <c r="A216" t="s">
        <v>122</v>
      </c>
      <c r="E216" t="s">
        <v>66</v>
      </c>
      <c r="H216" s="60"/>
      <c r="I216" s="60"/>
    </row>
    <row r="217" spans="1:10" ht="13.95" customHeight="1">
      <c r="A217" t="s">
        <v>123</v>
      </c>
      <c r="E217" t="s">
        <v>67</v>
      </c>
      <c r="H217" s="60"/>
      <c r="I217" s="60"/>
    </row>
    <row r="218" spans="1:10">
      <c r="A218" t="s">
        <v>29</v>
      </c>
      <c r="E218" t="s">
        <v>29</v>
      </c>
      <c r="H218" s="61"/>
      <c r="I218" s="62"/>
    </row>
    <row r="219" spans="1:10" ht="15.6">
      <c r="A219" s="94" t="s">
        <v>116</v>
      </c>
      <c r="B219" s="94"/>
      <c r="C219" s="94"/>
      <c r="D219" s="94"/>
      <c r="E219" s="94"/>
      <c r="F219" s="94"/>
      <c r="G219" s="94"/>
      <c r="H219" s="94"/>
    </row>
    <row r="220" spans="1:10" ht="15.6">
      <c r="A220" s="95" t="s">
        <v>117</v>
      </c>
      <c r="B220" s="95"/>
      <c r="C220" s="95"/>
      <c r="D220" s="95"/>
      <c r="E220" s="95"/>
      <c r="F220" s="95"/>
      <c r="G220" s="95"/>
      <c r="H220" s="95"/>
    </row>
    <row r="221" spans="1:10" ht="14.4">
      <c r="A221" s="3" t="s">
        <v>20</v>
      </c>
      <c r="B221" s="14"/>
      <c r="C221" s="96" t="s">
        <v>21</v>
      </c>
      <c r="D221" s="96"/>
      <c r="E221" s="96"/>
      <c r="F221" s="96"/>
    </row>
    <row r="222" spans="1:10" ht="14.4">
      <c r="A222" s="3" t="s">
        <v>2</v>
      </c>
      <c r="B222" s="14"/>
      <c r="C222" s="96" t="s">
        <v>3</v>
      </c>
      <c r="D222" s="96"/>
      <c r="E222" s="96"/>
      <c r="F222" s="96"/>
    </row>
    <row r="223" spans="1:10" ht="14.4">
      <c r="A223" s="4" t="s">
        <v>4</v>
      </c>
      <c r="B223" s="15"/>
      <c r="C223" s="97" t="s">
        <v>5</v>
      </c>
      <c r="D223" s="97"/>
      <c r="E223" s="97"/>
      <c r="F223" s="97"/>
    </row>
    <row r="224" spans="1:10" ht="19.2" customHeight="1">
      <c r="A224" s="90" t="s">
        <v>6</v>
      </c>
      <c r="B224" s="91"/>
      <c r="C224" s="98" t="s">
        <v>7</v>
      </c>
      <c r="D224" s="99" t="s">
        <v>31</v>
      </c>
      <c r="E224" s="98" t="s">
        <v>8</v>
      </c>
      <c r="F224" s="98"/>
      <c r="G224" s="98"/>
      <c r="H224" s="6" t="s">
        <v>9</v>
      </c>
      <c r="I224" s="103" t="s">
        <v>41</v>
      </c>
      <c r="J224" s="103" t="s">
        <v>115</v>
      </c>
    </row>
    <row r="225" spans="1:10">
      <c r="A225" s="92"/>
      <c r="B225" s="93"/>
      <c r="C225" s="98"/>
      <c r="D225" s="100"/>
      <c r="E225" s="57" t="s">
        <v>10</v>
      </c>
      <c r="F225" s="57" t="s">
        <v>11</v>
      </c>
      <c r="G225" s="57" t="s">
        <v>12</v>
      </c>
      <c r="H225" s="57" t="s">
        <v>13</v>
      </c>
      <c r="I225" s="105"/>
      <c r="J225" s="104"/>
    </row>
    <row r="226" spans="1:10" ht="13.2" customHeight="1">
      <c r="A226" s="84" t="s">
        <v>110</v>
      </c>
      <c r="B226" s="85"/>
      <c r="C226" s="2"/>
      <c r="D226" s="2"/>
      <c r="E226" s="2"/>
      <c r="F226" s="2"/>
      <c r="G226" s="2"/>
      <c r="H226" s="5"/>
      <c r="I226" s="2"/>
      <c r="J226" s="18"/>
    </row>
    <row r="227" spans="1:10" ht="24" customHeight="1">
      <c r="A227" s="74" t="s">
        <v>68</v>
      </c>
      <c r="B227" s="75"/>
      <c r="C227" s="8">
        <v>200</v>
      </c>
      <c r="D227" s="20">
        <v>30.07</v>
      </c>
      <c r="E227" s="21">
        <v>14.7</v>
      </c>
      <c r="F227" s="21">
        <v>9.5</v>
      </c>
      <c r="G227" s="21">
        <v>29.1</v>
      </c>
      <c r="H227" s="9">
        <f>E227*4.1+F227*9.3+G227*4.1</f>
        <v>267.93</v>
      </c>
      <c r="I227" s="8">
        <v>2008</v>
      </c>
      <c r="J227" s="8">
        <v>190</v>
      </c>
    </row>
    <row r="228" spans="1:10" ht="13.2" customHeight="1">
      <c r="A228" s="74" t="s">
        <v>40</v>
      </c>
      <c r="B228" s="75"/>
      <c r="C228" s="8">
        <v>200</v>
      </c>
      <c r="D228" s="20">
        <v>2.4</v>
      </c>
      <c r="E228" s="21">
        <v>0.2</v>
      </c>
      <c r="F228" s="21">
        <v>0.1</v>
      </c>
      <c r="G228" s="21">
        <v>15</v>
      </c>
      <c r="H228" s="9">
        <f>E228*4.1+F228*9.3+G228*4.1</f>
        <v>63.249999999999993</v>
      </c>
      <c r="I228" s="8">
        <v>2008</v>
      </c>
      <c r="J228" s="8">
        <v>430</v>
      </c>
    </row>
    <row r="229" spans="1:10" ht="13.2" customHeight="1">
      <c r="A229" s="74" t="s">
        <v>118</v>
      </c>
      <c r="B229" s="75"/>
      <c r="C229" s="8" t="s">
        <v>119</v>
      </c>
      <c r="D229" s="20">
        <v>30.75</v>
      </c>
      <c r="E229" s="21">
        <v>2.6</v>
      </c>
      <c r="F229" s="21">
        <v>5.7</v>
      </c>
      <c r="G229" s="21">
        <v>12.3</v>
      </c>
      <c r="H229" s="9">
        <f t="shared" ref="H229:H230" si="33">E229*4.1+F229*9.3+G229*4.1</f>
        <v>114.1</v>
      </c>
      <c r="I229" s="8">
        <v>2011</v>
      </c>
      <c r="J229" s="8">
        <v>1</v>
      </c>
    </row>
    <row r="230" spans="1:10">
      <c r="A230" s="74" t="s">
        <v>33</v>
      </c>
      <c r="B230" s="75"/>
      <c r="C230" s="8">
        <v>100</v>
      </c>
      <c r="D230" s="20">
        <v>15</v>
      </c>
      <c r="E230" s="21">
        <v>0.4</v>
      </c>
      <c r="F230" s="21">
        <v>0.4</v>
      </c>
      <c r="G230" s="21">
        <v>9.8000000000000007</v>
      </c>
      <c r="H230" s="9">
        <f t="shared" si="33"/>
        <v>45.54</v>
      </c>
      <c r="I230" s="8">
        <v>2008</v>
      </c>
      <c r="J230" s="8" t="s">
        <v>35</v>
      </c>
    </row>
    <row r="231" spans="1:10">
      <c r="A231" s="72" t="s">
        <v>34</v>
      </c>
      <c r="B231" s="73"/>
      <c r="C231" s="18"/>
      <c r="D231" s="26">
        <f>SUM(D227:D230)</f>
        <v>78.22</v>
      </c>
      <c r="E231" s="26">
        <f>SUM(E227:E230)</f>
        <v>17.899999999999999</v>
      </c>
      <c r="F231" s="26">
        <f t="shared" ref="F231:H231" si="34">SUM(F227:F230)</f>
        <v>15.700000000000001</v>
      </c>
      <c r="G231" s="26">
        <f t="shared" si="34"/>
        <v>66.2</v>
      </c>
      <c r="H231" s="26">
        <f t="shared" si="34"/>
        <v>490.82</v>
      </c>
      <c r="I231" s="50"/>
      <c r="J231" s="18"/>
    </row>
    <row r="232" spans="1:10" ht="13.2" customHeight="1">
      <c r="A232" s="78" t="s">
        <v>111</v>
      </c>
      <c r="B232" s="79"/>
      <c r="C232" s="2"/>
      <c r="D232" s="11"/>
      <c r="E232" s="11"/>
      <c r="F232" s="11"/>
      <c r="G232" s="11"/>
      <c r="H232" s="37"/>
      <c r="I232" s="53"/>
      <c r="J232" s="18"/>
    </row>
    <row r="233" spans="1:10" ht="25.5" customHeight="1">
      <c r="A233" s="76" t="s">
        <v>107</v>
      </c>
      <c r="B233" s="77"/>
      <c r="C233" s="8">
        <v>60</v>
      </c>
      <c r="D233" s="20">
        <v>7.37</v>
      </c>
      <c r="E233" s="21">
        <v>0.8</v>
      </c>
      <c r="F233" s="21">
        <v>6.1</v>
      </c>
      <c r="G233" s="21">
        <v>4.4000000000000004</v>
      </c>
      <c r="H233" s="9">
        <f t="shared" ref="H233:H239" si="35">E233*4.1+F233*9.3+G233*4.1</f>
        <v>78.050000000000011</v>
      </c>
      <c r="I233" s="8">
        <v>2011</v>
      </c>
      <c r="J233" s="8">
        <v>67</v>
      </c>
    </row>
    <row r="234" spans="1:10" ht="24" customHeight="1">
      <c r="A234" s="74" t="s">
        <v>86</v>
      </c>
      <c r="B234" s="75"/>
      <c r="C234" s="8">
        <v>200</v>
      </c>
      <c r="D234" s="20">
        <v>18.47</v>
      </c>
      <c r="E234" s="21">
        <v>4.8</v>
      </c>
      <c r="F234" s="21">
        <v>5.2</v>
      </c>
      <c r="G234" s="21">
        <v>23.1</v>
      </c>
      <c r="H234" s="9">
        <f t="shared" si="35"/>
        <v>162.75</v>
      </c>
      <c r="I234" s="8">
        <v>2011</v>
      </c>
      <c r="J234" s="8">
        <v>96</v>
      </c>
    </row>
    <row r="235" spans="1:10" ht="13.2" customHeight="1">
      <c r="A235" s="74" t="s">
        <v>85</v>
      </c>
      <c r="B235" s="75"/>
      <c r="C235" s="8">
        <v>90</v>
      </c>
      <c r="D235" s="20">
        <v>32.479999999999997</v>
      </c>
      <c r="E235" s="21">
        <v>11.6</v>
      </c>
      <c r="F235" s="21">
        <v>9.9</v>
      </c>
      <c r="G235" s="21">
        <v>7.8</v>
      </c>
      <c r="H235" s="9">
        <f t="shared" si="35"/>
        <v>171.60999999999999</v>
      </c>
      <c r="I235" s="8">
        <v>2011</v>
      </c>
      <c r="J235" s="8">
        <v>271</v>
      </c>
    </row>
    <row r="236" spans="1:10" ht="13.2" customHeight="1">
      <c r="A236" s="74" t="s">
        <v>39</v>
      </c>
      <c r="B236" s="75"/>
      <c r="C236" s="8">
        <v>150</v>
      </c>
      <c r="D236" s="20">
        <v>13.02</v>
      </c>
      <c r="E236" s="21">
        <v>5.4</v>
      </c>
      <c r="F236" s="21">
        <v>4.8</v>
      </c>
      <c r="G236" s="21">
        <v>34.700000000000003</v>
      </c>
      <c r="H236" s="9">
        <f t="shared" si="35"/>
        <v>209.05</v>
      </c>
      <c r="I236" s="8">
        <v>2011</v>
      </c>
      <c r="J236" s="8">
        <v>309</v>
      </c>
    </row>
    <row r="237" spans="1:10" ht="13.2" customHeight="1">
      <c r="A237" s="74" t="s">
        <v>45</v>
      </c>
      <c r="B237" s="75"/>
      <c r="C237" s="8">
        <v>180</v>
      </c>
      <c r="D237" s="20">
        <v>6.22</v>
      </c>
      <c r="E237" s="21">
        <v>0</v>
      </c>
      <c r="F237" s="21">
        <v>0</v>
      </c>
      <c r="G237" s="21">
        <v>19.399999999999999</v>
      </c>
      <c r="H237" s="9">
        <f t="shared" si="35"/>
        <v>79.539999999999992</v>
      </c>
      <c r="I237" s="8">
        <v>2011</v>
      </c>
      <c r="J237" s="8">
        <v>349</v>
      </c>
    </row>
    <row r="238" spans="1:10" ht="13.2" customHeight="1">
      <c r="A238" s="74" t="s">
        <v>37</v>
      </c>
      <c r="B238" s="75"/>
      <c r="C238" s="8">
        <v>20</v>
      </c>
      <c r="D238" s="20">
        <v>2.06</v>
      </c>
      <c r="E238" s="21">
        <v>1.3</v>
      </c>
      <c r="F238" s="21">
        <v>0.2</v>
      </c>
      <c r="G238" s="21">
        <v>8.5</v>
      </c>
      <c r="H238" s="9">
        <f t="shared" si="35"/>
        <v>42.039999999999992</v>
      </c>
      <c r="I238" s="8">
        <v>2008</v>
      </c>
      <c r="J238" s="8" t="s">
        <v>35</v>
      </c>
    </row>
    <row r="239" spans="1:10">
      <c r="A239" s="74" t="s">
        <v>58</v>
      </c>
      <c r="B239" s="75"/>
      <c r="C239" s="8">
        <v>20</v>
      </c>
      <c r="D239" s="20">
        <v>3.16</v>
      </c>
      <c r="E239" s="21">
        <v>2.5</v>
      </c>
      <c r="F239" s="21">
        <v>1.6</v>
      </c>
      <c r="G239" s="21">
        <v>12.2</v>
      </c>
      <c r="H239" s="9">
        <f t="shared" si="35"/>
        <v>75.150000000000006</v>
      </c>
      <c r="I239" s="8">
        <v>2008</v>
      </c>
      <c r="J239" s="8" t="s">
        <v>35</v>
      </c>
    </row>
    <row r="240" spans="1:10">
      <c r="A240" s="72" t="s">
        <v>34</v>
      </c>
      <c r="B240" s="73"/>
      <c r="C240" s="22"/>
      <c r="D240" s="26">
        <f>SUM(D233:D239)</f>
        <v>82.779999999999987</v>
      </c>
      <c r="E240" s="26">
        <f t="shared" ref="E240:F240" si="36">SUM(E233:E239)</f>
        <v>26.400000000000002</v>
      </c>
      <c r="F240" s="26">
        <f t="shared" si="36"/>
        <v>27.800000000000004</v>
      </c>
      <c r="G240" s="26">
        <f>SUM(G233:G239)</f>
        <v>110.10000000000001</v>
      </c>
      <c r="H240" s="26">
        <f>SUM(H233:H239)</f>
        <v>818.18999999999994</v>
      </c>
      <c r="I240" s="49" t="s">
        <v>35</v>
      </c>
      <c r="J240" s="18"/>
    </row>
    <row r="241" spans="1:10">
      <c r="A241" s="88" t="s">
        <v>42</v>
      </c>
      <c r="B241" s="89"/>
      <c r="C241" s="22"/>
      <c r="D241" s="30">
        <f>D231+D240</f>
        <v>161</v>
      </c>
      <c r="E241" s="30">
        <f t="shared" ref="E241:H241" si="37">E231+E240</f>
        <v>44.3</v>
      </c>
      <c r="F241" s="30">
        <f t="shared" si="37"/>
        <v>43.500000000000007</v>
      </c>
      <c r="G241" s="30">
        <f t="shared" si="37"/>
        <v>176.3</v>
      </c>
      <c r="H241" s="30">
        <f t="shared" si="37"/>
        <v>1309.01</v>
      </c>
      <c r="I241" s="22"/>
      <c r="J241" s="22"/>
    </row>
    <row r="242" spans="1:10">
      <c r="A242" s="86" t="s">
        <v>26</v>
      </c>
      <c r="B242" s="87"/>
      <c r="C242" s="28"/>
      <c r="D242" s="28">
        <f>161-D241</f>
        <v>0</v>
      </c>
      <c r="E242" s="28">
        <f>E241/2</f>
        <v>22.15</v>
      </c>
      <c r="F242" s="28">
        <f>F241/2</f>
        <v>21.750000000000004</v>
      </c>
      <c r="G242" s="28">
        <f>G241/2</f>
        <v>88.15</v>
      </c>
      <c r="H242" s="28">
        <f>H241/2</f>
        <v>654.505</v>
      </c>
      <c r="I242" s="29"/>
      <c r="J242" s="19" t="s">
        <v>35</v>
      </c>
    </row>
    <row r="243" spans="1:10" ht="13.2" customHeight="1">
      <c r="A243" s="101" t="s">
        <v>4</v>
      </c>
      <c r="B243" s="102"/>
      <c r="C243" s="106" t="s">
        <v>25</v>
      </c>
      <c r="D243" s="106"/>
      <c r="E243" s="106"/>
      <c r="F243" s="106"/>
      <c r="G243" s="31"/>
      <c r="H243" s="32"/>
      <c r="I243" s="53"/>
      <c r="J243" s="18"/>
    </row>
    <row r="244" spans="1:10" ht="13.2" customHeight="1">
      <c r="A244" s="90" t="s">
        <v>6</v>
      </c>
      <c r="B244" s="91"/>
      <c r="C244" s="98" t="s">
        <v>7</v>
      </c>
      <c r="D244" s="99" t="s">
        <v>31</v>
      </c>
      <c r="E244" s="98" t="s">
        <v>8</v>
      </c>
      <c r="F244" s="98"/>
      <c r="G244" s="98"/>
      <c r="H244" s="6" t="s">
        <v>9</v>
      </c>
      <c r="I244" s="103" t="s">
        <v>41</v>
      </c>
      <c r="J244" s="104" t="s">
        <v>115</v>
      </c>
    </row>
    <row r="245" spans="1:10">
      <c r="A245" s="92"/>
      <c r="B245" s="93"/>
      <c r="C245" s="98"/>
      <c r="D245" s="100"/>
      <c r="E245" s="70" t="s">
        <v>10</v>
      </c>
      <c r="F245" s="70" t="s">
        <v>11</v>
      </c>
      <c r="G245" s="70" t="s">
        <v>12</v>
      </c>
      <c r="H245" s="70" t="s">
        <v>13</v>
      </c>
      <c r="I245" s="105"/>
      <c r="J245" s="104"/>
    </row>
    <row r="246" spans="1:10" ht="19.2" customHeight="1">
      <c r="A246" s="84" t="s">
        <v>110</v>
      </c>
      <c r="B246" s="85"/>
      <c r="C246" s="42"/>
      <c r="D246" s="42"/>
      <c r="E246" s="42"/>
      <c r="F246" s="42"/>
      <c r="G246" s="42"/>
      <c r="H246" s="42"/>
      <c r="I246" s="71"/>
      <c r="J246" s="18"/>
    </row>
    <row r="247" spans="1:10" ht="20.399999999999999" customHeight="1">
      <c r="A247" s="74" t="s">
        <v>68</v>
      </c>
      <c r="B247" s="75"/>
      <c r="C247" s="8">
        <v>200</v>
      </c>
      <c r="D247" s="20">
        <v>30.07</v>
      </c>
      <c r="E247" s="21">
        <v>14.7</v>
      </c>
      <c r="F247" s="21">
        <v>9.5</v>
      </c>
      <c r="G247" s="21">
        <v>29.1</v>
      </c>
      <c r="H247" s="9">
        <f>E247*4.1+F247*9.3+G247*4.1</f>
        <v>267.93</v>
      </c>
      <c r="I247" s="8">
        <v>2008</v>
      </c>
      <c r="J247" s="8">
        <v>190</v>
      </c>
    </row>
    <row r="248" spans="1:10" ht="13.2" customHeight="1">
      <c r="A248" s="74" t="s">
        <v>40</v>
      </c>
      <c r="B248" s="75"/>
      <c r="C248" s="8">
        <v>200</v>
      </c>
      <c r="D248" s="20">
        <v>2.4</v>
      </c>
      <c r="E248" s="21">
        <v>0.2</v>
      </c>
      <c r="F248" s="21">
        <v>0.1</v>
      </c>
      <c r="G248" s="21">
        <v>15</v>
      </c>
      <c r="H248" s="9">
        <f>E248*4.1+F248*9.3+G248*4.1</f>
        <v>63.249999999999993</v>
      </c>
      <c r="I248" s="8">
        <v>2008</v>
      </c>
      <c r="J248" s="8">
        <v>430</v>
      </c>
    </row>
    <row r="249" spans="1:10" ht="19.2" customHeight="1">
      <c r="A249" s="74" t="s">
        <v>118</v>
      </c>
      <c r="B249" s="75"/>
      <c r="C249" s="8" t="s">
        <v>119</v>
      </c>
      <c r="D249" s="20">
        <v>30.75</v>
      </c>
      <c r="E249" s="21">
        <v>2.6</v>
      </c>
      <c r="F249" s="21">
        <v>5.7</v>
      </c>
      <c r="G249" s="21">
        <v>12.3</v>
      </c>
      <c r="H249" s="9">
        <f t="shared" ref="H249:H250" si="38">E249*4.1+F249*9.3+G249*4.1</f>
        <v>114.1</v>
      </c>
      <c r="I249" s="8">
        <v>2011</v>
      </c>
      <c r="J249" s="8">
        <v>1</v>
      </c>
    </row>
    <row r="250" spans="1:10" ht="13.2" customHeight="1">
      <c r="A250" s="74" t="s">
        <v>33</v>
      </c>
      <c r="B250" s="75"/>
      <c r="C250" s="8">
        <v>100</v>
      </c>
      <c r="D250" s="20">
        <v>15</v>
      </c>
      <c r="E250" s="21">
        <v>0.4</v>
      </c>
      <c r="F250" s="21">
        <v>0.4</v>
      </c>
      <c r="G250" s="21">
        <v>9.8000000000000007</v>
      </c>
      <c r="H250" s="9">
        <f t="shared" si="38"/>
        <v>45.54</v>
      </c>
      <c r="I250" s="8">
        <v>2008</v>
      </c>
      <c r="J250" s="8" t="s">
        <v>35</v>
      </c>
    </row>
    <row r="251" spans="1:10" ht="13.2" customHeight="1">
      <c r="A251" s="72" t="s">
        <v>34</v>
      </c>
      <c r="B251" s="73"/>
      <c r="C251" s="18"/>
      <c r="D251" s="26">
        <f>SUM(D247:D250)</f>
        <v>78.22</v>
      </c>
      <c r="E251" s="26">
        <f>SUM(E247:E250)</f>
        <v>17.899999999999999</v>
      </c>
      <c r="F251" s="26">
        <f t="shared" ref="F251:H251" si="39">SUM(F247:F250)</f>
        <v>15.700000000000001</v>
      </c>
      <c r="G251" s="26">
        <f t="shared" si="39"/>
        <v>66.2</v>
      </c>
      <c r="H251" s="26">
        <f t="shared" si="39"/>
        <v>490.82</v>
      </c>
      <c r="I251" s="50"/>
      <c r="J251" s="18"/>
    </row>
    <row r="252" spans="1:10">
      <c r="A252" s="78" t="s">
        <v>111</v>
      </c>
      <c r="B252" s="79"/>
      <c r="C252" s="2"/>
      <c r="D252" s="11"/>
      <c r="E252" s="11"/>
      <c r="F252" s="11"/>
      <c r="G252" s="11"/>
      <c r="H252" s="37"/>
      <c r="I252" s="53"/>
      <c r="J252" s="18"/>
    </row>
    <row r="253" spans="1:10">
      <c r="A253" s="76" t="s">
        <v>107</v>
      </c>
      <c r="B253" s="77"/>
      <c r="C253" s="8">
        <v>100</v>
      </c>
      <c r="D253" s="20">
        <v>11.47</v>
      </c>
      <c r="E253" s="21">
        <v>1.4</v>
      </c>
      <c r="F253" s="21">
        <v>10.199999999999999</v>
      </c>
      <c r="G253" s="21">
        <v>7.3</v>
      </c>
      <c r="H253" s="9">
        <f t="shared" ref="H253:H258" si="40">E253*4.1+F253*9.3+G253*4.1</f>
        <v>130.53</v>
      </c>
      <c r="I253" s="8">
        <v>2011</v>
      </c>
      <c r="J253" s="8">
        <v>67</v>
      </c>
    </row>
    <row r="254" spans="1:10" ht="13.2" customHeight="1">
      <c r="A254" s="74" t="s">
        <v>137</v>
      </c>
      <c r="B254" s="75"/>
      <c r="C254" s="8">
        <v>250</v>
      </c>
      <c r="D254" s="20">
        <v>13.41</v>
      </c>
      <c r="E254" s="21">
        <v>4.8</v>
      </c>
      <c r="F254" s="21">
        <v>5.2</v>
      </c>
      <c r="G254" s="21">
        <v>23.1</v>
      </c>
      <c r="H254" s="9">
        <f t="shared" si="40"/>
        <v>162.75</v>
      </c>
      <c r="I254" s="8">
        <v>2011</v>
      </c>
      <c r="J254" s="8">
        <v>96</v>
      </c>
    </row>
    <row r="255" spans="1:10" ht="20.399999999999999" customHeight="1">
      <c r="A255" s="74" t="s">
        <v>85</v>
      </c>
      <c r="B255" s="75"/>
      <c r="C255" s="8">
        <v>100</v>
      </c>
      <c r="D255" s="20">
        <v>36.08</v>
      </c>
      <c r="E255" s="21">
        <v>13.8</v>
      </c>
      <c r="F255" s="21">
        <v>10.3</v>
      </c>
      <c r="G255" s="21">
        <v>11.8</v>
      </c>
      <c r="H255" s="9">
        <f t="shared" si="40"/>
        <v>200.75</v>
      </c>
      <c r="I255" s="8">
        <v>2011</v>
      </c>
      <c r="J255" s="8">
        <v>271</v>
      </c>
    </row>
    <row r="256" spans="1:10" ht="13.2" customHeight="1">
      <c r="A256" s="74" t="s">
        <v>39</v>
      </c>
      <c r="B256" s="75"/>
      <c r="C256" s="8">
        <v>180</v>
      </c>
      <c r="D256" s="20">
        <v>13.54</v>
      </c>
      <c r="E256" s="21">
        <v>6.4</v>
      </c>
      <c r="F256" s="21">
        <v>5.8</v>
      </c>
      <c r="G256" s="21">
        <v>41.2</v>
      </c>
      <c r="H256" s="9">
        <f t="shared" si="40"/>
        <v>249.1</v>
      </c>
      <c r="I256" s="8">
        <v>2011</v>
      </c>
      <c r="J256" s="8">
        <v>309</v>
      </c>
    </row>
    <row r="257" spans="1:10" ht="13.2" customHeight="1">
      <c r="A257" s="74" t="s">
        <v>45</v>
      </c>
      <c r="B257" s="75"/>
      <c r="C257" s="8">
        <v>180</v>
      </c>
      <c r="D257" s="20">
        <v>6.22</v>
      </c>
      <c r="E257" s="21">
        <v>0</v>
      </c>
      <c r="F257" s="21">
        <v>0</v>
      </c>
      <c r="G257" s="21">
        <v>19.399999999999999</v>
      </c>
      <c r="H257" s="9">
        <f t="shared" si="40"/>
        <v>79.539999999999992</v>
      </c>
      <c r="I257" s="8">
        <v>2011</v>
      </c>
      <c r="J257" s="8">
        <v>349</v>
      </c>
    </row>
    <row r="258" spans="1:10" ht="13.2" customHeight="1">
      <c r="A258" s="74" t="s">
        <v>37</v>
      </c>
      <c r="B258" s="75"/>
      <c r="C258" s="8">
        <v>20</v>
      </c>
      <c r="D258" s="20">
        <v>2.06</v>
      </c>
      <c r="E258" s="21">
        <v>1.3</v>
      </c>
      <c r="F258" s="21">
        <v>0.2</v>
      </c>
      <c r="G258" s="21">
        <v>8.5</v>
      </c>
      <c r="H258" s="9">
        <f t="shared" si="40"/>
        <v>42.039999999999992</v>
      </c>
      <c r="I258" s="8">
        <v>2008</v>
      </c>
      <c r="J258" s="8" t="s">
        <v>35</v>
      </c>
    </row>
    <row r="259" spans="1:10" ht="13.2" customHeight="1">
      <c r="A259" s="72" t="s">
        <v>34</v>
      </c>
      <c r="B259" s="73"/>
      <c r="C259" s="22"/>
      <c r="D259" s="26">
        <f>SUM(D253:D258)</f>
        <v>82.78</v>
      </c>
      <c r="E259" s="26">
        <f>SUM(E253:E258)</f>
        <v>27.7</v>
      </c>
      <c r="F259" s="26">
        <f>SUM(F253:F258)</f>
        <v>31.7</v>
      </c>
      <c r="G259" s="26">
        <f>SUM(G253:G258)</f>
        <v>111.30000000000001</v>
      </c>
      <c r="H259" s="26">
        <f>SUM(H253:H258)</f>
        <v>864.70999999999992</v>
      </c>
      <c r="I259" s="49" t="s">
        <v>35</v>
      </c>
      <c r="J259" s="18"/>
    </row>
    <row r="260" spans="1:10" ht="13.2" customHeight="1">
      <c r="A260" s="88" t="s">
        <v>42</v>
      </c>
      <c r="B260" s="89"/>
      <c r="C260" s="22"/>
      <c r="D260" s="30">
        <f>D251+D259</f>
        <v>161</v>
      </c>
      <c r="E260" s="30">
        <f>E251+E259</f>
        <v>45.599999999999994</v>
      </c>
      <c r="F260" s="30">
        <f>F251+F259</f>
        <v>47.4</v>
      </c>
      <c r="G260" s="30">
        <f>G251+G259</f>
        <v>177.5</v>
      </c>
      <c r="H260" s="30">
        <f>H251+H259</f>
        <v>1355.53</v>
      </c>
      <c r="I260" s="50"/>
      <c r="J260" s="18"/>
    </row>
    <row r="261" spans="1:10">
      <c r="A261" s="86" t="s">
        <v>26</v>
      </c>
      <c r="B261" s="87"/>
      <c r="C261" s="28"/>
      <c r="D261" s="28">
        <f>161-D260</f>
        <v>0</v>
      </c>
      <c r="E261" s="28">
        <f>E260/2</f>
        <v>22.799999999999997</v>
      </c>
      <c r="F261" s="28">
        <f>F260/2</f>
        <v>23.7</v>
      </c>
      <c r="G261" s="28">
        <f>G260/2</f>
        <v>88.75</v>
      </c>
      <c r="H261" s="28">
        <f>H260/2</f>
        <v>677.76499999999999</v>
      </c>
      <c r="I261" s="51"/>
      <c r="J261" s="18"/>
    </row>
    <row r="262" spans="1:10">
      <c r="A262" s="54"/>
      <c r="B262" s="54"/>
      <c r="C262" s="55"/>
      <c r="D262" s="55"/>
      <c r="E262" s="55"/>
      <c r="F262" s="55"/>
      <c r="G262" s="55"/>
      <c r="H262" s="55"/>
      <c r="I262" s="56"/>
      <c r="J262" s="43"/>
    </row>
    <row r="263" spans="1:10" ht="13.2" customHeight="1">
      <c r="A263" s="54"/>
      <c r="B263" s="54"/>
      <c r="C263" s="55"/>
      <c r="D263" s="55"/>
      <c r="E263" s="55"/>
      <c r="F263" s="55"/>
      <c r="G263" s="55"/>
      <c r="H263" s="55"/>
      <c r="I263" s="56"/>
      <c r="J263" s="43"/>
    </row>
    <row r="264" spans="1:10" ht="13.2" customHeight="1">
      <c r="A264" s="54"/>
      <c r="B264" s="54"/>
      <c r="C264" s="55"/>
      <c r="D264" s="55"/>
      <c r="E264" s="55"/>
      <c r="F264" s="55"/>
      <c r="G264" s="55"/>
      <c r="H264" s="55"/>
      <c r="I264" s="56"/>
      <c r="J264" s="43"/>
    </row>
    <row r="265" spans="1:10" ht="13.2" customHeight="1">
      <c r="A265" s="54"/>
      <c r="B265" s="54"/>
      <c r="C265" s="55"/>
      <c r="D265" s="55"/>
      <c r="E265" s="55"/>
      <c r="F265" s="55"/>
      <c r="G265" s="55"/>
      <c r="H265" s="55"/>
      <c r="I265" s="56"/>
      <c r="J265" s="43"/>
    </row>
    <row r="266" spans="1:10">
      <c r="A266" t="s">
        <v>28</v>
      </c>
      <c r="E266" t="s">
        <v>27</v>
      </c>
      <c r="H266" s="60"/>
      <c r="I266" s="60"/>
    </row>
    <row r="267" spans="1:10">
      <c r="A267" t="s">
        <v>30</v>
      </c>
      <c r="H267" s="60"/>
      <c r="I267" s="60"/>
    </row>
    <row r="268" spans="1:10" ht="13.95" customHeight="1">
      <c r="A268" t="s">
        <v>122</v>
      </c>
      <c r="E268" t="s">
        <v>66</v>
      </c>
      <c r="H268" s="60"/>
      <c r="I268" s="60"/>
    </row>
    <row r="269" spans="1:10" ht="13.95" customHeight="1">
      <c r="A269" t="s">
        <v>123</v>
      </c>
      <c r="E269" t="s">
        <v>67</v>
      </c>
      <c r="H269" s="60"/>
      <c r="I269" s="60"/>
    </row>
    <row r="270" spans="1:10">
      <c r="A270" t="s">
        <v>29</v>
      </c>
      <c r="E270" t="s">
        <v>29</v>
      </c>
      <c r="H270" s="61"/>
      <c r="I270" s="62"/>
    </row>
    <row r="271" spans="1:10" ht="15.6">
      <c r="A271" s="94" t="s">
        <v>116</v>
      </c>
      <c r="B271" s="94"/>
      <c r="C271" s="94"/>
      <c r="D271" s="94"/>
      <c r="E271" s="94"/>
      <c r="F271" s="94"/>
      <c r="G271" s="94"/>
      <c r="H271" s="94"/>
    </row>
    <row r="272" spans="1:10" ht="15.6">
      <c r="A272" s="95" t="s">
        <v>117</v>
      </c>
      <c r="B272" s="95"/>
      <c r="C272" s="95"/>
      <c r="D272" s="95"/>
      <c r="E272" s="95"/>
      <c r="F272" s="95"/>
      <c r="G272" s="95"/>
      <c r="H272" s="95"/>
    </row>
    <row r="273" spans="1:10" ht="14.4">
      <c r="A273" s="3" t="s">
        <v>22</v>
      </c>
      <c r="B273" s="14"/>
      <c r="C273" s="96" t="s">
        <v>1</v>
      </c>
      <c r="D273" s="96"/>
      <c r="E273" s="96"/>
      <c r="F273" s="96"/>
    </row>
    <row r="274" spans="1:10" ht="14.4">
      <c r="A274" s="3" t="s">
        <v>2</v>
      </c>
      <c r="B274" s="14"/>
      <c r="C274" s="96" t="s">
        <v>24</v>
      </c>
      <c r="D274" s="96"/>
      <c r="E274" s="96"/>
      <c r="F274" s="96"/>
    </row>
    <row r="275" spans="1:10" ht="14.4">
      <c r="A275" s="4" t="s">
        <v>4</v>
      </c>
      <c r="B275" s="15"/>
      <c r="C275" s="97" t="s">
        <v>5</v>
      </c>
      <c r="D275" s="97"/>
      <c r="E275" s="97"/>
      <c r="F275" s="97"/>
    </row>
    <row r="276" spans="1:10" ht="19.2" customHeight="1">
      <c r="A276" s="90" t="s">
        <v>6</v>
      </c>
      <c r="B276" s="91"/>
      <c r="C276" s="98" t="s">
        <v>7</v>
      </c>
      <c r="D276" s="99" t="s">
        <v>31</v>
      </c>
      <c r="E276" s="98" t="s">
        <v>8</v>
      </c>
      <c r="F276" s="98"/>
      <c r="G276" s="98"/>
      <c r="H276" s="6" t="s">
        <v>9</v>
      </c>
      <c r="I276" s="103" t="s">
        <v>41</v>
      </c>
      <c r="J276" s="103" t="s">
        <v>115</v>
      </c>
    </row>
    <row r="277" spans="1:10">
      <c r="A277" s="92"/>
      <c r="B277" s="93"/>
      <c r="C277" s="98"/>
      <c r="D277" s="100"/>
      <c r="E277" s="57" t="s">
        <v>10</v>
      </c>
      <c r="F277" s="57" t="s">
        <v>11</v>
      </c>
      <c r="G277" s="57" t="s">
        <v>12</v>
      </c>
      <c r="H277" s="57" t="s">
        <v>13</v>
      </c>
      <c r="I277" s="105"/>
      <c r="J277" s="104"/>
    </row>
    <row r="278" spans="1:10" ht="13.2" customHeight="1">
      <c r="A278" s="84" t="s">
        <v>110</v>
      </c>
      <c r="B278" s="85"/>
      <c r="C278" s="2"/>
      <c r="D278" s="2"/>
      <c r="E278" s="2"/>
      <c r="F278" s="2"/>
      <c r="G278" s="2"/>
      <c r="H278" s="5"/>
      <c r="I278" s="2"/>
      <c r="J278" s="18"/>
    </row>
    <row r="279" spans="1:10" ht="26.25" customHeight="1">
      <c r="A279" s="74" t="s">
        <v>138</v>
      </c>
      <c r="B279" s="75"/>
      <c r="C279" s="8">
        <v>150</v>
      </c>
      <c r="D279" s="20">
        <v>48.43</v>
      </c>
      <c r="E279" s="21">
        <v>24.3</v>
      </c>
      <c r="F279" s="21">
        <v>26.1</v>
      </c>
      <c r="G279" s="21">
        <v>39.799999999999997</v>
      </c>
      <c r="H279" s="9">
        <f t="shared" ref="H279:H281" si="41">E279*4.1+F279*9.3+G279*4.1</f>
        <v>505.53999999999996</v>
      </c>
      <c r="I279" s="8">
        <v>2008</v>
      </c>
      <c r="J279" s="8">
        <v>214</v>
      </c>
    </row>
    <row r="280" spans="1:10" ht="13.2" customHeight="1">
      <c r="A280" s="74" t="s">
        <v>40</v>
      </c>
      <c r="B280" s="75"/>
      <c r="C280" s="8">
        <v>200</v>
      </c>
      <c r="D280" s="20">
        <v>2.4</v>
      </c>
      <c r="E280" s="21">
        <v>0.2</v>
      </c>
      <c r="F280" s="21">
        <v>0.1</v>
      </c>
      <c r="G280" s="21">
        <v>15</v>
      </c>
      <c r="H280" s="9">
        <f t="shared" si="41"/>
        <v>63.249999999999993</v>
      </c>
      <c r="I280" s="8">
        <v>2008</v>
      </c>
      <c r="J280" s="8">
        <v>430</v>
      </c>
    </row>
    <row r="281" spans="1:10" ht="13.2" customHeight="1">
      <c r="A281" s="74" t="s">
        <v>64</v>
      </c>
      <c r="B281" s="75"/>
      <c r="C281" s="59" t="s">
        <v>120</v>
      </c>
      <c r="D281" s="20">
        <v>18.16</v>
      </c>
      <c r="E281" s="21">
        <v>2.6</v>
      </c>
      <c r="F281" s="21">
        <v>5.7</v>
      </c>
      <c r="G281" s="21">
        <v>12.3</v>
      </c>
      <c r="H281" s="9">
        <f t="shared" si="41"/>
        <v>114.1</v>
      </c>
      <c r="I281" s="8">
        <v>2011</v>
      </c>
      <c r="J281" s="8">
        <v>1</v>
      </c>
    </row>
    <row r="282" spans="1:10">
      <c r="A282" s="72" t="s">
        <v>34</v>
      </c>
      <c r="B282" s="73"/>
      <c r="C282" s="18"/>
      <c r="D282" s="26">
        <f>SUM(D279:D281)</f>
        <v>68.989999999999995</v>
      </c>
      <c r="E282" s="26">
        <f>SUM(E279:E281)</f>
        <v>27.1</v>
      </c>
      <c r="F282" s="26">
        <f t="shared" ref="F282:H282" si="42">SUM(F279:F281)</f>
        <v>31.900000000000002</v>
      </c>
      <c r="G282" s="26">
        <f t="shared" si="42"/>
        <v>67.099999999999994</v>
      </c>
      <c r="H282" s="26">
        <f t="shared" si="42"/>
        <v>682.89</v>
      </c>
      <c r="I282" s="50"/>
      <c r="J282" s="18"/>
    </row>
    <row r="283" spans="1:10" ht="13.2" customHeight="1">
      <c r="A283" s="78" t="s">
        <v>111</v>
      </c>
      <c r="B283" s="79"/>
      <c r="C283" s="2"/>
      <c r="D283" s="11"/>
      <c r="E283" s="11"/>
      <c r="F283" s="11"/>
      <c r="G283" s="11"/>
      <c r="H283" s="37"/>
      <c r="I283" s="53"/>
      <c r="J283" s="18"/>
    </row>
    <row r="284" spans="1:10" ht="13.2" customHeight="1">
      <c r="A284" s="76" t="s">
        <v>43</v>
      </c>
      <c r="B284" s="77"/>
      <c r="C284" s="8">
        <v>60</v>
      </c>
      <c r="D284" s="20">
        <v>17.98</v>
      </c>
      <c r="E284" s="21">
        <v>0.2</v>
      </c>
      <c r="F284" s="21">
        <v>0</v>
      </c>
      <c r="G284" s="21">
        <v>0.8</v>
      </c>
      <c r="H284" s="9">
        <f>E284*4.1+F284*9.3+G284*4.1</f>
        <v>4.0999999999999996</v>
      </c>
      <c r="I284" s="8">
        <v>2008</v>
      </c>
      <c r="J284" s="8">
        <v>1</v>
      </c>
    </row>
    <row r="285" spans="1:10" ht="13.2" customHeight="1">
      <c r="A285" s="74" t="s">
        <v>87</v>
      </c>
      <c r="B285" s="75"/>
      <c r="C285" s="8" t="s">
        <v>135</v>
      </c>
      <c r="D285" s="20">
        <v>19.37</v>
      </c>
      <c r="E285" s="21">
        <v>9.1</v>
      </c>
      <c r="F285" s="21">
        <v>4.4000000000000004</v>
      </c>
      <c r="G285" s="21">
        <v>15.4</v>
      </c>
      <c r="H285" s="9">
        <f t="shared" ref="H285:H290" si="43">E285*4.1+F285*9.3+G285*4.1</f>
        <v>141.37</v>
      </c>
      <c r="I285" s="8">
        <v>2012</v>
      </c>
      <c r="J285" s="8">
        <v>77</v>
      </c>
    </row>
    <row r="286" spans="1:10" ht="13.2" customHeight="1">
      <c r="A286" s="74" t="s">
        <v>88</v>
      </c>
      <c r="B286" s="75"/>
      <c r="C286" s="8">
        <v>200</v>
      </c>
      <c r="D286" s="20">
        <v>43.9</v>
      </c>
      <c r="E286" s="21">
        <v>13.6</v>
      </c>
      <c r="F286" s="21">
        <v>18.7</v>
      </c>
      <c r="G286" s="21">
        <v>41.2</v>
      </c>
      <c r="H286" s="9">
        <f t="shared" si="43"/>
        <v>398.59</v>
      </c>
      <c r="I286" s="8">
        <v>2011</v>
      </c>
      <c r="J286" s="8">
        <v>287</v>
      </c>
    </row>
    <row r="287" spans="1:10" ht="13.2" customHeight="1">
      <c r="A287" s="74" t="s">
        <v>50</v>
      </c>
      <c r="B287" s="75"/>
      <c r="C287" s="8">
        <v>180</v>
      </c>
      <c r="D287" s="20">
        <v>5.54</v>
      </c>
      <c r="E287" s="21">
        <v>0.2</v>
      </c>
      <c r="F287" s="21">
        <v>0</v>
      </c>
      <c r="G287" s="21">
        <v>23.1</v>
      </c>
      <c r="H287" s="9">
        <f>E287*4.1+F287*9.3+G287*4.1</f>
        <v>95.529999999999987</v>
      </c>
      <c r="I287" s="8">
        <v>2008</v>
      </c>
      <c r="J287" s="8">
        <v>436</v>
      </c>
    </row>
    <row r="288" spans="1:10" ht="13.2" customHeight="1">
      <c r="A288" s="74" t="s">
        <v>37</v>
      </c>
      <c r="B288" s="75"/>
      <c r="C288" s="8">
        <v>20</v>
      </c>
      <c r="D288" s="20">
        <v>2.06</v>
      </c>
      <c r="E288" s="21">
        <v>1.3</v>
      </c>
      <c r="F288" s="21">
        <v>0.2</v>
      </c>
      <c r="G288" s="21">
        <v>8.5</v>
      </c>
      <c r="H288" s="9">
        <f t="shared" si="43"/>
        <v>42.039999999999992</v>
      </c>
      <c r="I288" s="8">
        <v>2008</v>
      </c>
      <c r="J288" s="8" t="s">
        <v>35</v>
      </c>
    </row>
    <row r="289" spans="1:10">
      <c r="A289" s="74" t="s">
        <v>58</v>
      </c>
      <c r="B289" s="75"/>
      <c r="C289" s="8">
        <v>20</v>
      </c>
      <c r="D289" s="20">
        <v>3.16</v>
      </c>
      <c r="E289" s="21">
        <v>2.5</v>
      </c>
      <c r="F289" s="21">
        <v>1.6</v>
      </c>
      <c r="G289" s="21">
        <v>12.2</v>
      </c>
      <c r="H289" s="9">
        <f t="shared" si="43"/>
        <v>75.150000000000006</v>
      </c>
      <c r="I289" s="8">
        <v>2008</v>
      </c>
      <c r="J289" s="8" t="s">
        <v>35</v>
      </c>
    </row>
    <row r="290" spans="1:10">
      <c r="A290" s="72" t="s">
        <v>34</v>
      </c>
      <c r="B290" s="73"/>
      <c r="C290" s="22"/>
      <c r="D290" s="26">
        <f>SUM(D283:D289)</f>
        <v>92.01</v>
      </c>
      <c r="E290" s="26">
        <f t="shared" ref="E290:F290" si="44">SUM(E283:E289)</f>
        <v>26.9</v>
      </c>
      <c r="F290" s="26">
        <f t="shared" si="44"/>
        <v>24.900000000000002</v>
      </c>
      <c r="G290" s="26">
        <f>SUM(G283:G289)</f>
        <v>101.2</v>
      </c>
      <c r="H290" s="13">
        <f t="shared" si="43"/>
        <v>756.78</v>
      </c>
      <c r="I290" s="49" t="s">
        <v>35</v>
      </c>
      <c r="J290" s="18"/>
    </row>
    <row r="291" spans="1:10">
      <c r="A291" s="88" t="s">
        <v>42</v>
      </c>
      <c r="B291" s="89"/>
      <c r="C291" s="22"/>
      <c r="D291" s="30">
        <f>D282+D290</f>
        <v>161</v>
      </c>
      <c r="E291" s="30">
        <f t="shared" ref="E291:H291" si="45">E282+E290</f>
        <v>54</v>
      </c>
      <c r="F291" s="30">
        <f t="shared" si="45"/>
        <v>56.800000000000004</v>
      </c>
      <c r="G291" s="30">
        <f t="shared" si="45"/>
        <v>168.3</v>
      </c>
      <c r="H291" s="30">
        <f t="shared" si="45"/>
        <v>1439.67</v>
      </c>
      <c r="I291" s="22"/>
      <c r="J291" s="22"/>
    </row>
    <row r="292" spans="1:10">
      <c r="A292" s="86" t="s">
        <v>26</v>
      </c>
      <c r="B292" s="87"/>
      <c r="C292" s="28"/>
      <c r="D292" s="28">
        <f>161-D291</f>
        <v>0</v>
      </c>
      <c r="E292" s="28">
        <f>E291/2</f>
        <v>27</v>
      </c>
      <c r="F292" s="28">
        <f>F291/2</f>
        <v>28.400000000000002</v>
      </c>
      <c r="G292" s="28">
        <f>G291/2</f>
        <v>84.15</v>
      </c>
      <c r="H292" s="28">
        <f>H291/2</f>
        <v>719.83500000000004</v>
      </c>
      <c r="I292" s="29"/>
      <c r="J292" s="19" t="s">
        <v>35</v>
      </c>
    </row>
    <row r="293" spans="1:10" ht="13.2" customHeight="1">
      <c r="A293" s="101" t="s">
        <v>4</v>
      </c>
      <c r="B293" s="102"/>
      <c r="C293" s="106" t="s">
        <v>25</v>
      </c>
      <c r="D293" s="106"/>
      <c r="E293" s="106"/>
      <c r="F293" s="106"/>
      <c r="G293" s="31"/>
      <c r="H293" s="32"/>
      <c r="I293" s="53"/>
      <c r="J293" s="18"/>
    </row>
    <row r="294" spans="1:10" ht="13.2" customHeight="1">
      <c r="A294" s="90" t="s">
        <v>6</v>
      </c>
      <c r="B294" s="91"/>
      <c r="C294" s="98" t="s">
        <v>7</v>
      </c>
      <c r="D294" s="99" t="s">
        <v>31</v>
      </c>
      <c r="E294" s="98" t="s">
        <v>8</v>
      </c>
      <c r="F294" s="98"/>
      <c r="G294" s="98"/>
      <c r="H294" s="6" t="s">
        <v>9</v>
      </c>
      <c r="I294" s="103" t="s">
        <v>41</v>
      </c>
      <c r="J294" s="104" t="s">
        <v>115</v>
      </c>
    </row>
    <row r="295" spans="1:10">
      <c r="A295" s="92"/>
      <c r="B295" s="93"/>
      <c r="C295" s="98"/>
      <c r="D295" s="100"/>
      <c r="E295" s="70" t="s">
        <v>10</v>
      </c>
      <c r="F295" s="70" t="s">
        <v>11</v>
      </c>
      <c r="G295" s="70" t="s">
        <v>12</v>
      </c>
      <c r="H295" s="70" t="s">
        <v>13</v>
      </c>
      <c r="I295" s="105"/>
      <c r="J295" s="104"/>
    </row>
    <row r="296" spans="1:10" ht="19.2" customHeight="1">
      <c r="A296" s="84" t="s">
        <v>110</v>
      </c>
      <c r="B296" s="85"/>
      <c r="C296" s="42"/>
      <c r="D296" s="42"/>
      <c r="E296" s="42"/>
      <c r="F296" s="42"/>
      <c r="G296" s="42"/>
      <c r="H296" s="42"/>
      <c r="I296" s="71"/>
      <c r="J296" s="18"/>
    </row>
    <row r="297" spans="1:10">
      <c r="A297" s="74" t="s">
        <v>138</v>
      </c>
      <c r="B297" s="75"/>
      <c r="C297" s="8">
        <v>180</v>
      </c>
      <c r="D297" s="20">
        <v>51.59</v>
      </c>
      <c r="E297" s="21">
        <v>24.3</v>
      </c>
      <c r="F297" s="21">
        <v>26.1</v>
      </c>
      <c r="G297" s="21">
        <v>39.799999999999997</v>
      </c>
      <c r="H297" s="9">
        <f t="shared" ref="H297:H299" si="46">E297*4.1+F297*9.3+G297*4.1</f>
        <v>505.53999999999996</v>
      </c>
      <c r="I297" s="8">
        <v>2008</v>
      </c>
      <c r="J297" s="8">
        <v>214</v>
      </c>
    </row>
    <row r="298" spans="1:10" ht="13.2" customHeight="1">
      <c r="A298" s="74" t="s">
        <v>40</v>
      </c>
      <c r="B298" s="75"/>
      <c r="C298" s="8">
        <v>200</v>
      </c>
      <c r="D298" s="20">
        <v>2.4</v>
      </c>
      <c r="E298" s="21">
        <v>0.2</v>
      </c>
      <c r="F298" s="21">
        <v>0.1</v>
      </c>
      <c r="G298" s="21">
        <v>15</v>
      </c>
      <c r="H298" s="9">
        <f t="shared" si="46"/>
        <v>63.249999999999993</v>
      </c>
      <c r="I298" s="8">
        <v>2008</v>
      </c>
      <c r="J298" s="8">
        <v>430</v>
      </c>
    </row>
    <row r="299" spans="1:10" ht="20.399999999999999" customHeight="1">
      <c r="A299" s="74" t="s">
        <v>64</v>
      </c>
      <c r="B299" s="75"/>
      <c r="C299" s="59" t="s">
        <v>120</v>
      </c>
      <c r="D299" s="20">
        <v>18.16</v>
      </c>
      <c r="E299" s="21">
        <v>2.6</v>
      </c>
      <c r="F299" s="21">
        <v>5.7</v>
      </c>
      <c r="G299" s="21">
        <v>12.3</v>
      </c>
      <c r="H299" s="9">
        <f t="shared" si="46"/>
        <v>114.1</v>
      </c>
      <c r="I299" s="8">
        <v>2011</v>
      </c>
      <c r="J299" s="8">
        <v>1</v>
      </c>
    </row>
    <row r="300" spans="1:10" ht="12.75" customHeight="1">
      <c r="A300" s="72" t="s">
        <v>34</v>
      </c>
      <c r="B300" s="73"/>
      <c r="C300" s="18"/>
      <c r="D300" s="26">
        <f>SUM(D297:D299)</f>
        <v>72.150000000000006</v>
      </c>
      <c r="E300" s="26">
        <f>SUM(E297:E299)</f>
        <v>27.1</v>
      </c>
      <c r="F300" s="26">
        <f t="shared" ref="F300:H300" si="47">SUM(F297:F299)</f>
        <v>31.900000000000002</v>
      </c>
      <c r="G300" s="26">
        <f t="shared" si="47"/>
        <v>67.099999999999994</v>
      </c>
      <c r="H300" s="26">
        <f t="shared" si="47"/>
        <v>682.89</v>
      </c>
      <c r="I300" s="50"/>
      <c r="J300" s="18"/>
    </row>
    <row r="301" spans="1:10" ht="13.2" customHeight="1">
      <c r="A301" s="78" t="s">
        <v>111</v>
      </c>
      <c r="B301" s="79"/>
      <c r="C301" s="2"/>
      <c r="D301" s="11"/>
      <c r="E301" s="11"/>
      <c r="F301" s="11"/>
      <c r="G301" s="11"/>
      <c r="H301" s="37"/>
      <c r="I301" s="53"/>
      <c r="J301" s="18"/>
    </row>
    <row r="302" spans="1:10">
      <c r="A302" s="76" t="s">
        <v>43</v>
      </c>
      <c r="B302" s="77"/>
      <c r="C302" s="8">
        <v>60</v>
      </c>
      <c r="D302" s="20">
        <v>17.98</v>
      </c>
      <c r="E302" s="21">
        <v>0.2</v>
      </c>
      <c r="F302" s="21">
        <v>0</v>
      </c>
      <c r="G302" s="21">
        <v>0.8</v>
      </c>
      <c r="H302" s="9">
        <f t="shared" ref="H302:H306" si="48">E302*4.1+F302*9.3+G302*4.1</f>
        <v>4.0999999999999996</v>
      </c>
      <c r="I302" s="8">
        <v>2008</v>
      </c>
      <c r="J302" s="8">
        <v>1</v>
      </c>
    </row>
    <row r="303" spans="1:10" ht="13.2" customHeight="1">
      <c r="A303" s="74" t="s">
        <v>87</v>
      </c>
      <c r="B303" s="75"/>
      <c r="C303" s="8" t="s">
        <v>135</v>
      </c>
      <c r="D303" s="20">
        <v>19.37</v>
      </c>
      <c r="E303" s="21">
        <v>9.1</v>
      </c>
      <c r="F303" s="21">
        <v>4.4000000000000004</v>
      </c>
      <c r="G303" s="21">
        <v>15.4</v>
      </c>
      <c r="H303" s="9">
        <f t="shared" si="48"/>
        <v>141.37</v>
      </c>
      <c r="I303" s="8">
        <v>2012</v>
      </c>
      <c r="J303" s="8">
        <v>77</v>
      </c>
    </row>
    <row r="304" spans="1:10" ht="13.2" customHeight="1">
      <c r="A304" s="74" t="s">
        <v>88</v>
      </c>
      <c r="B304" s="75"/>
      <c r="C304" s="8">
        <v>200</v>
      </c>
      <c r="D304" s="20">
        <v>43.9</v>
      </c>
      <c r="E304" s="21">
        <v>13.6</v>
      </c>
      <c r="F304" s="21">
        <v>18.7</v>
      </c>
      <c r="G304" s="21">
        <v>41.2</v>
      </c>
      <c r="H304" s="9">
        <f t="shared" si="48"/>
        <v>398.59</v>
      </c>
      <c r="I304" s="8">
        <v>2011</v>
      </c>
      <c r="J304" s="8">
        <v>287</v>
      </c>
    </row>
    <row r="305" spans="1:10" ht="13.2" customHeight="1">
      <c r="A305" s="74" t="s">
        <v>50</v>
      </c>
      <c r="B305" s="75"/>
      <c r="C305" s="8">
        <v>180</v>
      </c>
      <c r="D305" s="20">
        <v>5.54</v>
      </c>
      <c r="E305" s="21">
        <v>0.2</v>
      </c>
      <c r="F305" s="21">
        <v>0</v>
      </c>
      <c r="G305" s="21">
        <v>23.1</v>
      </c>
      <c r="H305" s="9">
        <f>E305*4.1+F305*9.3+G305*4.1</f>
        <v>95.529999999999987</v>
      </c>
      <c r="I305" s="8">
        <v>2008</v>
      </c>
      <c r="J305" s="8">
        <v>436</v>
      </c>
    </row>
    <row r="306" spans="1:10" ht="13.2" customHeight="1">
      <c r="A306" s="74" t="s">
        <v>37</v>
      </c>
      <c r="B306" s="75"/>
      <c r="C306" s="8">
        <v>20</v>
      </c>
      <c r="D306" s="20">
        <v>2.06</v>
      </c>
      <c r="E306" s="21">
        <v>1.3</v>
      </c>
      <c r="F306" s="21">
        <v>0.2</v>
      </c>
      <c r="G306" s="21">
        <v>8.5</v>
      </c>
      <c r="H306" s="9">
        <f t="shared" si="48"/>
        <v>42.039999999999992</v>
      </c>
      <c r="I306" s="8">
        <v>2008</v>
      </c>
      <c r="J306" s="8" t="s">
        <v>35</v>
      </c>
    </row>
    <row r="307" spans="1:10" ht="13.2" customHeight="1">
      <c r="A307" s="72" t="s">
        <v>34</v>
      </c>
      <c r="B307" s="73"/>
      <c r="C307" s="22"/>
      <c r="D307" s="26">
        <f>SUM(D301:D306)</f>
        <v>88.850000000000009</v>
      </c>
      <c r="E307" s="26">
        <f>SUM(E301:E306)</f>
        <v>24.4</v>
      </c>
      <c r="F307" s="26">
        <f>SUM(F301:F306)</f>
        <v>23.3</v>
      </c>
      <c r="G307" s="26">
        <f>SUM(G301:G306)</f>
        <v>89</v>
      </c>
      <c r="H307" s="26">
        <f>SUM(H301:H306)</f>
        <v>681.62999999999988</v>
      </c>
      <c r="I307" s="8">
        <v>2008</v>
      </c>
      <c r="J307" s="8" t="s">
        <v>35</v>
      </c>
    </row>
    <row r="308" spans="1:10" ht="13.2" customHeight="1">
      <c r="A308" s="88" t="s">
        <v>42</v>
      </c>
      <c r="B308" s="89"/>
      <c r="C308" s="22"/>
      <c r="D308" s="30">
        <f>D300+D307</f>
        <v>161</v>
      </c>
      <c r="E308" s="30">
        <f>E300+E307</f>
        <v>51.5</v>
      </c>
      <c r="F308" s="30">
        <f>F300+F307</f>
        <v>55.2</v>
      </c>
      <c r="G308" s="30">
        <f>G300+G307</f>
        <v>156.1</v>
      </c>
      <c r="H308" s="30">
        <f>H300+H307</f>
        <v>1364.52</v>
      </c>
      <c r="I308" s="49" t="s">
        <v>35</v>
      </c>
      <c r="J308" s="18"/>
    </row>
    <row r="309" spans="1:10">
      <c r="A309" s="86" t="s">
        <v>26</v>
      </c>
      <c r="B309" s="87"/>
      <c r="C309" s="28"/>
      <c r="D309" s="28">
        <f>161-D308</f>
        <v>0</v>
      </c>
      <c r="E309" s="28">
        <f>E308/2</f>
        <v>25.75</v>
      </c>
      <c r="F309" s="28">
        <f>F308/2</f>
        <v>27.6</v>
      </c>
      <c r="G309" s="28">
        <f>G308/2</f>
        <v>78.05</v>
      </c>
      <c r="H309" s="28">
        <f>H308/2</f>
        <v>682.26</v>
      </c>
      <c r="I309" s="18"/>
      <c r="J309" s="18"/>
    </row>
    <row r="310" spans="1:10" ht="13.2" customHeight="1"/>
    <row r="311" spans="1:10" ht="13.2" customHeight="1"/>
    <row r="322" spans="1:10">
      <c r="A322" t="s">
        <v>28</v>
      </c>
      <c r="E322" t="s">
        <v>27</v>
      </c>
      <c r="H322" s="60"/>
      <c r="I322" s="60"/>
    </row>
    <row r="323" spans="1:10">
      <c r="A323" t="s">
        <v>30</v>
      </c>
      <c r="H323" s="60"/>
      <c r="I323" s="60"/>
    </row>
    <row r="324" spans="1:10" ht="13.95" customHeight="1">
      <c r="A324" t="s">
        <v>122</v>
      </c>
      <c r="E324" t="s">
        <v>66</v>
      </c>
      <c r="H324" s="60"/>
      <c r="I324" s="60"/>
    </row>
    <row r="325" spans="1:10" ht="13.95" customHeight="1">
      <c r="A325" t="s">
        <v>123</v>
      </c>
      <c r="E325" t="s">
        <v>67</v>
      </c>
      <c r="H325" s="60"/>
      <c r="I325" s="60"/>
    </row>
    <row r="326" spans="1:10">
      <c r="A326" t="s">
        <v>29</v>
      </c>
      <c r="E326" t="s">
        <v>29</v>
      </c>
      <c r="H326" s="61"/>
      <c r="I326" s="62"/>
    </row>
    <row r="327" spans="1:10" ht="15.6">
      <c r="A327" s="94" t="s">
        <v>116</v>
      </c>
      <c r="B327" s="94"/>
      <c r="C327" s="94"/>
      <c r="D327" s="94"/>
      <c r="E327" s="94"/>
      <c r="F327" s="94"/>
      <c r="G327" s="94"/>
      <c r="H327" s="94"/>
    </row>
    <row r="328" spans="1:10" ht="15.6">
      <c r="A328" s="95" t="s">
        <v>117</v>
      </c>
      <c r="B328" s="95"/>
      <c r="C328" s="95"/>
      <c r="D328" s="95"/>
      <c r="E328" s="95"/>
      <c r="F328" s="95"/>
      <c r="G328" s="95"/>
      <c r="H328" s="95"/>
    </row>
    <row r="329" spans="1:10" ht="14.4">
      <c r="A329" s="3" t="s">
        <v>23</v>
      </c>
      <c r="B329" s="38"/>
      <c r="C329" s="96" t="s">
        <v>15</v>
      </c>
      <c r="D329" s="96"/>
      <c r="E329" s="96"/>
      <c r="F329" s="96"/>
    </row>
    <row r="330" spans="1:10" ht="14.4">
      <c r="A330" s="3" t="s">
        <v>2</v>
      </c>
      <c r="B330" s="38"/>
      <c r="C330" s="96" t="s">
        <v>24</v>
      </c>
      <c r="D330" s="96"/>
      <c r="E330" s="96"/>
      <c r="F330" s="96"/>
    </row>
    <row r="331" spans="1:10" ht="14.4">
      <c r="A331" s="4" t="s">
        <v>4</v>
      </c>
      <c r="B331" s="39"/>
      <c r="C331" s="97" t="s">
        <v>5</v>
      </c>
      <c r="D331" s="97"/>
      <c r="E331" s="97"/>
      <c r="F331" s="97"/>
    </row>
    <row r="332" spans="1:10" ht="19.2" customHeight="1">
      <c r="A332" s="90" t="s">
        <v>6</v>
      </c>
      <c r="B332" s="91"/>
      <c r="C332" s="98" t="s">
        <v>7</v>
      </c>
      <c r="D332" s="99" t="s">
        <v>31</v>
      </c>
      <c r="E332" s="98" t="s">
        <v>8</v>
      </c>
      <c r="F332" s="98"/>
      <c r="G332" s="98"/>
      <c r="H332" s="6" t="s">
        <v>9</v>
      </c>
      <c r="I332" s="103" t="s">
        <v>41</v>
      </c>
      <c r="J332" s="103" t="s">
        <v>115</v>
      </c>
    </row>
    <row r="333" spans="1:10">
      <c r="A333" s="92"/>
      <c r="B333" s="93"/>
      <c r="C333" s="98"/>
      <c r="D333" s="100"/>
      <c r="E333" s="57" t="s">
        <v>10</v>
      </c>
      <c r="F333" s="57" t="s">
        <v>11</v>
      </c>
      <c r="G333" s="57" t="s">
        <v>12</v>
      </c>
      <c r="H333" s="57" t="s">
        <v>13</v>
      </c>
      <c r="I333" s="105"/>
      <c r="J333" s="104"/>
    </row>
    <row r="334" spans="1:10" ht="13.2" customHeight="1">
      <c r="A334" s="84" t="s">
        <v>110</v>
      </c>
      <c r="B334" s="85"/>
      <c r="C334" s="2"/>
      <c r="D334" s="2"/>
      <c r="E334" s="2"/>
      <c r="F334" s="2"/>
      <c r="G334" s="2"/>
      <c r="H334" s="5"/>
      <c r="I334" s="2"/>
      <c r="J334" s="18"/>
    </row>
    <row r="335" spans="1:10" ht="21.75" customHeight="1">
      <c r="A335" s="74" t="s">
        <v>112</v>
      </c>
      <c r="B335" s="75"/>
      <c r="C335" s="8">
        <v>200</v>
      </c>
      <c r="D335" s="20">
        <v>22.6</v>
      </c>
      <c r="E335" s="21">
        <v>12.9</v>
      </c>
      <c r="F335" s="21">
        <v>10.3</v>
      </c>
      <c r="G335" s="21">
        <v>28.6</v>
      </c>
      <c r="H335" s="9">
        <f t="shared" ref="H335:H337" si="49">E335*4.1+F335*9.3+G335*4.1</f>
        <v>265.94</v>
      </c>
      <c r="I335" s="8">
        <v>2008</v>
      </c>
      <c r="J335" s="8">
        <v>189</v>
      </c>
    </row>
    <row r="336" spans="1:10" ht="13.2" customHeight="1">
      <c r="A336" s="74" t="s">
        <v>40</v>
      </c>
      <c r="B336" s="75"/>
      <c r="C336" s="8">
        <v>200</v>
      </c>
      <c r="D336" s="20">
        <v>2.4</v>
      </c>
      <c r="E336" s="21">
        <v>0.2</v>
      </c>
      <c r="F336" s="21">
        <v>0.1</v>
      </c>
      <c r="G336" s="21">
        <v>15</v>
      </c>
      <c r="H336" s="9">
        <f t="shared" si="49"/>
        <v>63.249999999999993</v>
      </c>
      <c r="I336" s="8">
        <v>2008</v>
      </c>
      <c r="J336" s="8">
        <v>430</v>
      </c>
    </row>
    <row r="337" spans="1:10" ht="13.2" customHeight="1">
      <c r="A337" s="74" t="s">
        <v>64</v>
      </c>
      <c r="B337" s="75"/>
      <c r="C337" s="59" t="s">
        <v>32</v>
      </c>
      <c r="D337" s="20">
        <v>18.16</v>
      </c>
      <c r="E337" s="21">
        <v>2.6</v>
      </c>
      <c r="F337" s="21">
        <v>5.7</v>
      </c>
      <c r="G337" s="21">
        <v>12.3</v>
      </c>
      <c r="H337" s="9">
        <f t="shared" si="49"/>
        <v>114.1</v>
      </c>
      <c r="I337" s="8">
        <v>2011</v>
      </c>
      <c r="J337" s="8">
        <v>1</v>
      </c>
    </row>
    <row r="338" spans="1:10">
      <c r="A338" s="72" t="s">
        <v>34</v>
      </c>
      <c r="B338" s="73"/>
      <c r="C338" s="18"/>
      <c r="D338" s="26">
        <f>SUM(D335:D337)</f>
        <v>43.16</v>
      </c>
      <c r="E338" s="26">
        <f>SUM(E335:E337)</f>
        <v>15.7</v>
      </c>
      <c r="F338" s="26">
        <f>SUM(F335:F337)</f>
        <v>16.100000000000001</v>
      </c>
      <c r="G338" s="26">
        <f>SUM(G335:G337)</f>
        <v>55.900000000000006</v>
      </c>
      <c r="H338" s="26">
        <f>SUM(H335:H337)</f>
        <v>443.28999999999996</v>
      </c>
      <c r="I338" s="50"/>
      <c r="J338" s="18"/>
    </row>
    <row r="339" spans="1:10" ht="13.2" customHeight="1">
      <c r="A339" s="78" t="s">
        <v>111</v>
      </c>
      <c r="B339" s="79"/>
      <c r="C339" s="2"/>
      <c r="D339" s="11"/>
      <c r="E339" s="11"/>
      <c r="F339" s="11"/>
      <c r="G339" s="11"/>
      <c r="H339" s="37"/>
      <c r="I339" s="53"/>
      <c r="J339" s="18"/>
    </row>
    <row r="340" spans="1:10" ht="15" customHeight="1">
      <c r="A340" s="76" t="s">
        <v>89</v>
      </c>
      <c r="B340" s="77"/>
      <c r="C340" s="8">
        <v>40</v>
      </c>
      <c r="D340" s="20">
        <v>13.33</v>
      </c>
      <c r="E340" s="21">
        <v>1.2</v>
      </c>
      <c r="F340" s="21">
        <v>0.1</v>
      </c>
      <c r="G340" s="21">
        <v>2.5</v>
      </c>
      <c r="H340" s="9">
        <f t="shared" ref="H340:H347" si="50">E340*4.1+F340*9.3+G340*4.1</f>
        <v>16.100000000000001</v>
      </c>
      <c r="I340" s="8" t="s">
        <v>91</v>
      </c>
      <c r="J340" s="8" t="s">
        <v>91</v>
      </c>
    </row>
    <row r="341" spans="1:10" ht="21" customHeight="1">
      <c r="A341" s="74" t="s">
        <v>139</v>
      </c>
      <c r="B341" s="75"/>
      <c r="C341" s="8">
        <v>200</v>
      </c>
      <c r="D341" s="20">
        <v>19.79</v>
      </c>
      <c r="E341" s="21">
        <v>1.6</v>
      </c>
      <c r="F341" s="21">
        <v>4.5999999999999996</v>
      </c>
      <c r="G341" s="21">
        <v>10.1</v>
      </c>
      <c r="H341" s="9">
        <f t="shared" si="50"/>
        <v>90.75</v>
      </c>
      <c r="I341" s="8">
        <v>2011</v>
      </c>
      <c r="J341" s="8">
        <v>82</v>
      </c>
    </row>
    <row r="342" spans="1:10" ht="20.25" customHeight="1">
      <c r="A342" s="74" t="s">
        <v>62</v>
      </c>
      <c r="B342" s="75"/>
      <c r="C342" s="8" t="s">
        <v>90</v>
      </c>
      <c r="D342" s="20">
        <v>58.96</v>
      </c>
      <c r="E342" s="21">
        <v>13.5</v>
      </c>
      <c r="F342" s="21">
        <v>12.2</v>
      </c>
      <c r="G342" s="21">
        <v>15.2</v>
      </c>
      <c r="H342" s="9">
        <f t="shared" si="50"/>
        <v>231.13</v>
      </c>
      <c r="I342" s="8">
        <v>2011</v>
      </c>
      <c r="J342" s="8">
        <v>278</v>
      </c>
    </row>
    <row r="343" spans="1:10" ht="13.5" customHeight="1">
      <c r="A343" s="74" t="s">
        <v>54</v>
      </c>
      <c r="B343" s="75"/>
      <c r="C343" s="8">
        <v>150</v>
      </c>
      <c r="D343" s="20">
        <v>15.82</v>
      </c>
      <c r="E343" s="21">
        <v>3.6</v>
      </c>
      <c r="F343" s="21">
        <v>4.5999999999999996</v>
      </c>
      <c r="G343" s="21">
        <v>37.700000000000003</v>
      </c>
      <c r="H343" s="9">
        <f t="shared" si="50"/>
        <v>212.10999999999999</v>
      </c>
      <c r="I343" s="8">
        <v>2008</v>
      </c>
      <c r="J343" s="8">
        <v>323</v>
      </c>
    </row>
    <row r="344" spans="1:10" ht="12.75" customHeight="1">
      <c r="A344" s="74" t="s">
        <v>45</v>
      </c>
      <c r="B344" s="75"/>
      <c r="C344" s="8">
        <v>180</v>
      </c>
      <c r="D344" s="20">
        <v>6.22</v>
      </c>
      <c r="E344" s="21">
        <v>0</v>
      </c>
      <c r="F344" s="21">
        <v>0</v>
      </c>
      <c r="G344" s="21">
        <v>17.399999999999999</v>
      </c>
      <c r="H344" s="9">
        <f t="shared" si="50"/>
        <v>71.339999999999989</v>
      </c>
      <c r="I344" s="8">
        <v>2011</v>
      </c>
      <c r="J344" s="8">
        <v>349</v>
      </c>
    </row>
    <row r="345" spans="1:10" ht="12.75" customHeight="1">
      <c r="A345" s="74" t="s">
        <v>37</v>
      </c>
      <c r="B345" s="75"/>
      <c r="C345" s="8">
        <v>20</v>
      </c>
      <c r="D345" s="20">
        <v>2.06</v>
      </c>
      <c r="E345" s="21">
        <v>1.3</v>
      </c>
      <c r="F345" s="21">
        <v>0.2</v>
      </c>
      <c r="G345" s="21">
        <v>8.5</v>
      </c>
      <c r="H345" s="9">
        <f t="shared" si="50"/>
        <v>42.039999999999992</v>
      </c>
      <c r="I345" s="8">
        <v>2008</v>
      </c>
      <c r="J345" s="8" t="s">
        <v>35</v>
      </c>
    </row>
    <row r="346" spans="1:10">
      <c r="A346" s="74" t="s">
        <v>58</v>
      </c>
      <c r="B346" s="75"/>
      <c r="C346" s="8">
        <v>15</v>
      </c>
      <c r="D346" s="20">
        <v>1.66</v>
      </c>
      <c r="E346" s="21">
        <v>2.5</v>
      </c>
      <c r="F346" s="21">
        <v>1.6</v>
      </c>
      <c r="G346" s="21">
        <v>12.2</v>
      </c>
      <c r="H346" s="9">
        <f t="shared" si="50"/>
        <v>75.150000000000006</v>
      </c>
      <c r="I346" s="8">
        <v>2008</v>
      </c>
      <c r="J346" s="8" t="s">
        <v>35</v>
      </c>
    </row>
    <row r="347" spans="1:10">
      <c r="A347" s="72" t="s">
        <v>34</v>
      </c>
      <c r="B347" s="73"/>
      <c r="C347" s="22"/>
      <c r="D347" s="26">
        <f>SUM(D340:D346)</f>
        <v>117.84</v>
      </c>
      <c r="E347" s="26">
        <f t="shared" ref="E347:F347" si="51">SUM(E340:E346)</f>
        <v>23.700000000000003</v>
      </c>
      <c r="F347" s="26">
        <f t="shared" si="51"/>
        <v>23.3</v>
      </c>
      <c r="G347" s="26">
        <f>SUM(G340:G346)</f>
        <v>103.60000000000001</v>
      </c>
      <c r="H347" s="13">
        <f t="shared" si="50"/>
        <v>738.62</v>
      </c>
      <c r="I347" s="49" t="s">
        <v>35</v>
      </c>
      <c r="J347" s="18"/>
    </row>
    <row r="348" spans="1:10">
      <c r="A348" s="88" t="s">
        <v>42</v>
      </c>
      <c r="B348" s="89"/>
      <c r="C348" s="22"/>
      <c r="D348" s="30">
        <f>D338+D347</f>
        <v>161</v>
      </c>
      <c r="E348" s="30">
        <f t="shared" ref="E348:H348" si="52">E338+E347</f>
        <v>39.400000000000006</v>
      </c>
      <c r="F348" s="30">
        <f t="shared" si="52"/>
        <v>39.400000000000006</v>
      </c>
      <c r="G348" s="30">
        <f t="shared" si="52"/>
        <v>159.5</v>
      </c>
      <c r="H348" s="30">
        <f t="shared" si="52"/>
        <v>1181.9099999999999</v>
      </c>
      <c r="I348" s="22"/>
      <c r="J348" s="22"/>
    </row>
    <row r="349" spans="1:10">
      <c r="A349" s="86" t="s">
        <v>26</v>
      </c>
      <c r="B349" s="87"/>
      <c r="C349" s="28"/>
      <c r="D349" s="28">
        <f>161-D348</f>
        <v>0</v>
      </c>
      <c r="E349" s="28">
        <f>E348/2</f>
        <v>19.700000000000003</v>
      </c>
      <c r="F349" s="28">
        <f>F348/2</f>
        <v>19.700000000000003</v>
      </c>
      <c r="G349" s="28">
        <f>G348/2</f>
        <v>79.75</v>
      </c>
      <c r="H349" s="28">
        <f>H348/2</f>
        <v>590.95499999999993</v>
      </c>
      <c r="I349" s="29"/>
      <c r="J349" s="19" t="s">
        <v>35</v>
      </c>
    </row>
    <row r="350" spans="1:10" ht="13.2" customHeight="1">
      <c r="A350" s="101" t="s">
        <v>4</v>
      </c>
      <c r="B350" s="102"/>
      <c r="C350" s="106" t="s">
        <v>25</v>
      </c>
      <c r="D350" s="106"/>
      <c r="E350" s="106"/>
      <c r="F350" s="106"/>
      <c r="G350" s="31"/>
      <c r="H350" s="32"/>
      <c r="I350" s="53"/>
      <c r="J350" s="18"/>
    </row>
    <row r="351" spans="1:10" ht="13.2" customHeight="1">
      <c r="A351" s="90" t="s">
        <v>6</v>
      </c>
      <c r="B351" s="91"/>
      <c r="C351" s="98" t="s">
        <v>7</v>
      </c>
      <c r="D351" s="99" t="s">
        <v>31</v>
      </c>
      <c r="E351" s="98" t="s">
        <v>8</v>
      </c>
      <c r="F351" s="98"/>
      <c r="G351" s="98"/>
      <c r="H351" s="6" t="s">
        <v>9</v>
      </c>
      <c r="I351" s="103" t="s">
        <v>41</v>
      </c>
      <c r="J351" s="104" t="s">
        <v>115</v>
      </c>
    </row>
    <row r="352" spans="1:10">
      <c r="A352" s="92"/>
      <c r="B352" s="93"/>
      <c r="C352" s="98"/>
      <c r="D352" s="100"/>
      <c r="E352" s="70" t="s">
        <v>10</v>
      </c>
      <c r="F352" s="70" t="s">
        <v>11</v>
      </c>
      <c r="G352" s="70" t="s">
        <v>12</v>
      </c>
      <c r="H352" s="70" t="s">
        <v>13</v>
      </c>
      <c r="I352" s="105"/>
      <c r="J352" s="104"/>
    </row>
    <row r="353" spans="1:10" ht="19.2" customHeight="1">
      <c r="A353" s="84" t="s">
        <v>110</v>
      </c>
      <c r="B353" s="85"/>
      <c r="C353" s="42"/>
      <c r="D353" s="42"/>
      <c r="E353" s="42"/>
      <c r="F353" s="42"/>
      <c r="G353" s="42"/>
      <c r="H353" s="42"/>
      <c r="I353" s="71"/>
      <c r="J353" s="18"/>
    </row>
    <row r="354" spans="1:10">
      <c r="A354" s="74" t="s">
        <v>112</v>
      </c>
      <c r="B354" s="75"/>
      <c r="C354" s="8">
        <v>200</v>
      </c>
      <c r="D354" s="20">
        <v>22.6</v>
      </c>
      <c r="E354" s="21">
        <v>12.9</v>
      </c>
      <c r="F354" s="21">
        <v>10.3</v>
      </c>
      <c r="G354" s="21">
        <v>28.6</v>
      </c>
      <c r="H354" s="9">
        <f t="shared" ref="H354:H356" si="53">E354*4.1+F354*9.3+G354*4.1</f>
        <v>265.94</v>
      </c>
      <c r="I354" s="8">
        <v>2008</v>
      </c>
      <c r="J354" s="8">
        <v>189</v>
      </c>
    </row>
    <row r="355" spans="1:10" ht="13.2" customHeight="1">
      <c r="A355" s="74" t="s">
        <v>40</v>
      </c>
      <c r="B355" s="75"/>
      <c r="C355" s="8">
        <v>200</v>
      </c>
      <c r="D355" s="20">
        <v>2.4</v>
      </c>
      <c r="E355" s="21">
        <v>0.2</v>
      </c>
      <c r="F355" s="21">
        <v>0.1</v>
      </c>
      <c r="G355" s="21">
        <v>15</v>
      </c>
      <c r="H355" s="9">
        <f t="shared" si="53"/>
        <v>63.249999999999993</v>
      </c>
      <c r="I355" s="8">
        <v>2008</v>
      </c>
      <c r="J355" s="8">
        <v>430</v>
      </c>
    </row>
    <row r="356" spans="1:10" ht="24.75" customHeight="1">
      <c r="A356" s="74" t="s">
        <v>64</v>
      </c>
      <c r="B356" s="75"/>
      <c r="C356" s="59" t="s">
        <v>32</v>
      </c>
      <c r="D356" s="20">
        <v>18.16</v>
      </c>
      <c r="E356" s="21">
        <v>2.6</v>
      </c>
      <c r="F356" s="21">
        <v>5.7</v>
      </c>
      <c r="G356" s="21">
        <v>12.3</v>
      </c>
      <c r="H356" s="9">
        <f t="shared" si="53"/>
        <v>114.1</v>
      </c>
      <c r="I356" s="8">
        <v>2011</v>
      </c>
      <c r="J356" s="8">
        <v>1</v>
      </c>
    </row>
    <row r="357" spans="1:10" ht="12.75" customHeight="1">
      <c r="A357" s="72" t="s">
        <v>34</v>
      </c>
      <c r="B357" s="73"/>
      <c r="C357" s="18"/>
      <c r="D357" s="26">
        <f>SUM(D354:D356)</f>
        <v>43.16</v>
      </c>
      <c r="E357" s="26">
        <f>SUM(E354:E356)</f>
        <v>15.7</v>
      </c>
      <c r="F357" s="26">
        <f>SUM(F354:F356)</f>
        <v>16.100000000000001</v>
      </c>
      <c r="G357" s="26">
        <f>SUM(G354:G356)</f>
        <v>55.900000000000006</v>
      </c>
      <c r="H357" s="26">
        <f>SUM(H354:H356)</f>
        <v>443.28999999999996</v>
      </c>
      <c r="I357" s="50"/>
      <c r="J357" s="18"/>
    </row>
    <row r="358" spans="1:10" ht="13.2" customHeight="1">
      <c r="A358" s="78" t="s">
        <v>111</v>
      </c>
      <c r="B358" s="79"/>
      <c r="C358" s="2"/>
      <c r="D358" s="11"/>
      <c r="E358" s="11"/>
      <c r="F358" s="11"/>
      <c r="G358" s="11"/>
      <c r="H358" s="37"/>
      <c r="I358" s="53"/>
      <c r="J358" s="18"/>
    </row>
    <row r="359" spans="1:10">
      <c r="A359" s="76" t="s">
        <v>89</v>
      </c>
      <c r="B359" s="77"/>
      <c r="C359" s="8">
        <v>40</v>
      </c>
      <c r="D359" s="20">
        <v>13.33</v>
      </c>
      <c r="E359" s="21">
        <v>1.2</v>
      </c>
      <c r="F359" s="21">
        <v>0.1</v>
      </c>
      <c r="G359" s="21">
        <v>2.5</v>
      </c>
      <c r="H359" s="9">
        <f>E359*4.1+F359*9.3+G359*4.1</f>
        <v>16.100000000000001</v>
      </c>
      <c r="I359" s="8" t="s">
        <v>91</v>
      </c>
      <c r="J359" s="8" t="s">
        <v>91</v>
      </c>
    </row>
    <row r="360" spans="1:10" ht="24" customHeight="1">
      <c r="A360" s="74" t="s">
        <v>139</v>
      </c>
      <c r="B360" s="75"/>
      <c r="C360" s="8">
        <v>200</v>
      </c>
      <c r="D360" s="20">
        <v>19.79</v>
      </c>
      <c r="E360" s="21">
        <v>1.6</v>
      </c>
      <c r="F360" s="21">
        <v>4.5999999999999996</v>
      </c>
      <c r="G360" s="21">
        <v>10.1</v>
      </c>
      <c r="H360" s="9">
        <f t="shared" ref="H360:H364" si="54">E360*4.1+F360*9.3+G360*4.1</f>
        <v>90.75</v>
      </c>
      <c r="I360" s="8">
        <v>2011</v>
      </c>
      <c r="J360" s="8">
        <v>82</v>
      </c>
    </row>
    <row r="361" spans="1:10" ht="17.25" customHeight="1">
      <c r="A361" s="74" t="s">
        <v>62</v>
      </c>
      <c r="B361" s="75"/>
      <c r="C361" s="8" t="s">
        <v>90</v>
      </c>
      <c r="D361" s="20">
        <v>58.96</v>
      </c>
      <c r="E361" s="21">
        <v>13.5</v>
      </c>
      <c r="F361" s="21">
        <v>12.2</v>
      </c>
      <c r="G361" s="21">
        <v>15.2</v>
      </c>
      <c r="H361" s="9">
        <f t="shared" si="54"/>
        <v>231.13</v>
      </c>
      <c r="I361" s="8">
        <v>2011</v>
      </c>
      <c r="J361" s="8">
        <v>278</v>
      </c>
    </row>
    <row r="362" spans="1:10" ht="26.4" customHeight="1">
      <c r="A362" s="74" t="s">
        <v>92</v>
      </c>
      <c r="B362" s="75"/>
      <c r="C362" s="8">
        <v>180</v>
      </c>
      <c r="D362" s="20">
        <v>17.48</v>
      </c>
      <c r="E362" s="21">
        <v>10.1</v>
      </c>
      <c r="F362" s="21">
        <v>5.0999999999999996</v>
      </c>
      <c r="G362" s="21">
        <v>45.9</v>
      </c>
      <c r="H362" s="9">
        <f t="shared" si="54"/>
        <v>277.02999999999997</v>
      </c>
      <c r="I362" s="8">
        <v>2008</v>
      </c>
      <c r="J362" s="8">
        <v>323</v>
      </c>
    </row>
    <row r="363" spans="1:10" ht="21.75" customHeight="1">
      <c r="A363" s="74" t="s">
        <v>45</v>
      </c>
      <c r="B363" s="75"/>
      <c r="C363" s="8">
        <v>180</v>
      </c>
      <c r="D363" s="20">
        <v>6.22</v>
      </c>
      <c r="E363" s="21">
        <v>0</v>
      </c>
      <c r="F363" s="21">
        <v>0</v>
      </c>
      <c r="G363" s="21">
        <v>17.399999999999999</v>
      </c>
      <c r="H363" s="9">
        <f t="shared" si="54"/>
        <v>71.339999999999989</v>
      </c>
      <c r="I363" s="8">
        <v>2011</v>
      </c>
      <c r="J363" s="8">
        <v>349</v>
      </c>
    </row>
    <row r="364" spans="1:10" ht="22.5" customHeight="1">
      <c r="A364" s="74" t="s">
        <v>37</v>
      </c>
      <c r="B364" s="75"/>
      <c r="C364" s="8">
        <v>20</v>
      </c>
      <c r="D364" s="20">
        <v>2.06</v>
      </c>
      <c r="E364" s="21">
        <v>1.3</v>
      </c>
      <c r="F364" s="21">
        <v>0.2</v>
      </c>
      <c r="G364" s="21">
        <v>8.5</v>
      </c>
      <c r="H364" s="9">
        <f t="shared" si="54"/>
        <v>42.039999999999992</v>
      </c>
      <c r="I364" s="8">
        <v>2008</v>
      </c>
      <c r="J364" s="8" t="s">
        <v>35</v>
      </c>
    </row>
    <row r="365" spans="1:10" ht="12.75" customHeight="1">
      <c r="A365" s="72" t="s">
        <v>34</v>
      </c>
      <c r="B365" s="73"/>
      <c r="C365" s="22"/>
      <c r="D365" s="26">
        <f>SUM(D359:D364)</f>
        <v>117.84</v>
      </c>
      <c r="E365" s="26">
        <f>SUM(E359:E364)</f>
        <v>27.7</v>
      </c>
      <c r="F365" s="26">
        <f>SUM(F359:F364)</f>
        <v>22.2</v>
      </c>
      <c r="G365" s="26">
        <f>SUM(G359:G364)</f>
        <v>99.6</v>
      </c>
      <c r="H365" s="26">
        <f>SUM(H359:H364)</f>
        <v>728.39</v>
      </c>
      <c r="I365" s="49" t="s">
        <v>35</v>
      </c>
      <c r="J365" s="18"/>
    </row>
    <row r="366" spans="1:10" ht="12.75" customHeight="1">
      <c r="A366" s="88" t="s">
        <v>42</v>
      </c>
      <c r="B366" s="89"/>
      <c r="C366" s="22"/>
      <c r="D366" s="30">
        <f>D357+D365</f>
        <v>161</v>
      </c>
      <c r="E366" s="30">
        <f>E357+E365</f>
        <v>43.4</v>
      </c>
      <c r="F366" s="30">
        <f>F357+F365</f>
        <v>38.299999999999997</v>
      </c>
      <c r="G366" s="30">
        <f>G357+G365</f>
        <v>155.5</v>
      </c>
      <c r="H366" s="30">
        <f>H357+H365</f>
        <v>1171.6799999999998</v>
      </c>
      <c r="I366" s="50"/>
      <c r="J366" s="18"/>
    </row>
    <row r="367" spans="1:10">
      <c r="A367" s="86" t="s">
        <v>26</v>
      </c>
      <c r="B367" s="87"/>
      <c r="C367" s="28"/>
      <c r="D367" s="28">
        <f>161-D366</f>
        <v>0</v>
      </c>
      <c r="E367" s="28">
        <f>E366/2</f>
        <v>21.7</v>
      </c>
      <c r="F367" s="28">
        <f>F366/2</f>
        <v>19.149999999999999</v>
      </c>
      <c r="G367" s="28">
        <f>G366/2</f>
        <v>77.75</v>
      </c>
      <c r="H367" s="28">
        <f>H366/2</f>
        <v>585.83999999999992</v>
      </c>
      <c r="I367" s="51"/>
      <c r="J367" s="18"/>
    </row>
    <row r="371" spans="1:9" ht="13.2" customHeight="1"/>
    <row r="375" spans="1:9">
      <c r="A375" t="s">
        <v>28</v>
      </c>
      <c r="E375" t="s">
        <v>27</v>
      </c>
      <c r="H375" s="60"/>
      <c r="I375" s="60"/>
    </row>
    <row r="376" spans="1:9">
      <c r="A376" t="s">
        <v>30</v>
      </c>
      <c r="H376" s="60"/>
      <c r="I376" s="60"/>
    </row>
    <row r="377" spans="1:9" ht="13.95" customHeight="1">
      <c r="A377" t="s">
        <v>122</v>
      </c>
      <c r="E377" t="s">
        <v>66</v>
      </c>
      <c r="H377" s="60"/>
      <c r="I377" s="60"/>
    </row>
    <row r="378" spans="1:9" ht="13.95" customHeight="1">
      <c r="A378" t="s">
        <v>123</v>
      </c>
      <c r="E378" t="s">
        <v>67</v>
      </c>
      <c r="H378" s="60"/>
      <c r="I378" s="60"/>
    </row>
    <row r="379" spans="1:9">
      <c r="A379" t="s">
        <v>29</v>
      </c>
      <c r="E379" t="s">
        <v>29</v>
      </c>
      <c r="H379" s="61"/>
      <c r="I379" s="62"/>
    </row>
    <row r="380" spans="1:9" ht="15.6">
      <c r="A380" s="94" t="s">
        <v>116</v>
      </c>
      <c r="B380" s="94"/>
      <c r="C380" s="94"/>
      <c r="D380" s="94"/>
      <c r="E380" s="94"/>
      <c r="F380" s="94"/>
      <c r="G380" s="94"/>
      <c r="H380" s="94"/>
    </row>
    <row r="381" spans="1:9" ht="15.6">
      <c r="A381" s="95" t="s">
        <v>117</v>
      </c>
      <c r="B381" s="95"/>
      <c r="C381" s="95"/>
      <c r="D381" s="95"/>
      <c r="E381" s="95"/>
      <c r="F381" s="95"/>
      <c r="G381" s="95"/>
      <c r="H381" s="95"/>
    </row>
    <row r="382" spans="1:9" ht="14.4">
      <c r="A382" s="3" t="s">
        <v>93</v>
      </c>
      <c r="B382" s="40"/>
      <c r="C382" s="96" t="s">
        <v>17</v>
      </c>
      <c r="D382" s="96"/>
      <c r="E382" s="96"/>
      <c r="F382" s="96"/>
    </row>
    <row r="383" spans="1:9" ht="14.4">
      <c r="A383" s="3" t="s">
        <v>2</v>
      </c>
      <c r="B383" s="40"/>
      <c r="C383" s="96" t="s">
        <v>24</v>
      </c>
      <c r="D383" s="96"/>
      <c r="E383" s="96"/>
      <c r="F383" s="96"/>
    </row>
    <row r="384" spans="1:9" ht="14.4">
      <c r="A384" s="4" t="s">
        <v>4</v>
      </c>
      <c r="B384" s="41"/>
      <c r="C384" s="97" t="s">
        <v>5</v>
      </c>
      <c r="D384" s="97"/>
      <c r="E384" s="97"/>
      <c r="F384" s="97"/>
    </row>
    <row r="385" spans="1:10" ht="19.2" customHeight="1">
      <c r="A385" s="90" t="s">
        <v>6</v>
      </c>
      <c r="B385" s="91"/>
      <c r="C385" s="98" t="s">
        <v>7</v>
      </c>
      <c r="D385" s="99" t="s">
        <v>31</v>
      </c>
      <c r="E385" s="98" t="s">
        <v>8</v>
      </c>
      <c r="F385" s="98"/>
      <c r="G385" s="98"/>
      <c r="H385" s="6" t="s">
        <v>9</v>
      </c>
      <c r="I385" s="103" t="s">
        <v>41</v>
      </c>
      <c r="J385" s="103" t="s">
        <v>115</v>
      </c>
    </row>
    <row r="386" spans="1:10">
      <c r="A386" s="92"/>
      <c r="B386" s="93"/>
      <c r="C386" s="98"/>
      <c r="D386" s="100"/>
      <c r="E386" s="57" t="s">
        <v>10</v>
      </c>
      <c r="F386" s="57" t="s">
        <v>11</v>
      </c>
      <c r="G386" s="57" t="s">
        <v>12</v>
      </c>
      <c r="H386" s="57" t="s">
        <v>13</v>
      </c>
      <c r="I386" s="105"/>
      <c r="J386" s="104"/>
    </row>
    <row r="387" spans="1:10" ht="13.2" customHeight="1">
      <c r="A387" s="84" t="s">
        <v>110</v>
      </c>
      <c r="B387" s="85"/>
      <c r="C387" s="2"/>
      <c r="D387" s="2"/>
      <c r="E387" s="2"/>
      <c r="F387" s="2"/>
      <c r="G387" s="2"/>
      <c r="H387" s="5"/>
      <c r="I387" s="2"/>
      <c r="J387" s="18"/>
    </row>
    <row r="388" spans="1:10" ht="19.5" customHeight="1">
      <c r="A388" s="74" t="s">
        <v>52</v>
      </c>
      <c r="B388" s="75"/>
      <c r="C388" s="8" t="s">
        <v>82</v>
      </c>
      <c r="D388" s="20">
        <v>69.400000000000006</v>
      </c>
      <c r="E388" s="21">
        <v>27.8</v>
      </c>
      <c r="F388" s="21">
        <v>18.5</v>
      </c>
      <c r="G388" s="21">
        <v>49.8</v>
      </c>
      <c r="H388" s="9">
        <f t="shared" ref="H388:H389" si="55">E388*4.1+F388*9.3+G388*4.1</f>
        <v>490.20999999999992</v>
      </c>
      <c r="I388" s="7">
        <v>2008</v>
      </c>
      <c r="J388" s="8">
        <v>224</v>
      </c>
    </row>
    <row r="389" spans="1:10" ht="13.2" customHeight="1">
      <c r="A389" s="74" t="s">
        <v>40</v>
      </c>
      <c r="B389" s="75"/>
      <c r="C389" s="8">
        <v>200</v>
      </c>
      <c r="D389" s="20">
        <v>2.4</v>
      </c>
      <c r="E389" s="21">
        <v>0.2</v>
      </c>
      <c r="F389" s="21">
        <v>0.1</v>
      </c>
      <c r="G389" s="21">
        <v>15</v>
      </c>
      <c r="H389" s="9">
        <f t="shared" si="55"/>
        <v>63.249999999999993</v>
      </c>
      <c r="I389" s="7">
        <v>2008</v>
      </c>
      <c r="J389" s="8">
        <v>430</v>
      </c>
    </row>
    <row r="390" spans="1:10">
      <c r="A390" s="72" t="s">
        <v>34</v>
      </c>
      <c r="B390" s="73"/>
      <c r="C390" s="18"/>
      <c r="D390" s="26">
        <f>SUM(D388:D389)</f>
        <v>71.800000000000011</v>
      </c>
      <c r="E390" s="26">
        <f t="shared" ref="E390:H390" si="56">SUM(E388:E389)</f>
        <v>28</v>
      </c>
      <c r="F390" s="26">
        <f t="shared" si="56"/>
        <v>18.600000000000001</v>
      </c>
      <c r="G390" s="26">
        <f t="shared" si="56"/>
        <v>64.8</v>
      </c>
      <c r="H390" s="26">
        <f t="shared" si="56"/>
        <v>553.45999999999992</v>
      </c>
      <c r="I390" s="50"/>
      <c r="J390" s="18"/>
    </row>
    <row r="391" spans="1:10" ht="13.2" customHeight="1">
      <c r="A391" s="78" t="s">
        <v>111</v>
      </c>
      <c r="B391" s="79"/>
      <c r="C391" s="2"/>
      <c r="D391" s="11"/>
      <c r="E391" s="11"/>
      <c r="F391" s="11"/>
      <c r="G391" s="11"/>
      <c r="H391" s="37"/>
      <c r="I391" s="53"/>
      <c r="J391" s="18"/>
    </row>
    <row r="392" spans="1:10" ht="23.25" customHeight="1">
      <c r="A392" s="76" t="s">
        <v>98</v>
      </c>
      <c r="B392" s="77"/>
      <c r="C392" s="8">
        <v>60</v>
      </c>
      <c r="D392" s="20">
        <v>8.18</v>
      </c>
      <c r="E392" s="21">
        <v>0.8</v>
      </c>
      <c r="F392" s="21">
        <v>3.7</v>
      </c>
      <c r="G392" s="21">
        <v>5</v>
      </c>
      <c r="H392" s="9">
        <f t="shared" ref="H392:H399" si="57">E392*4.1+F392*9.3+G392*4.1</f>
        <v>58.190000000000005</v>
      </c>
      <c r="I392" s="8">
        <v>2012</v>
      </c>
      <c r="J392" s="8">
        <v>33</v>
      </c>
    </row>
    <row r="393" spans="1:10" ht="23.25" customHeight="1">
      <c r="A393" s="74" t="s">
        <v>114</v>
      </c>
      <c r="B393" s="75"/>
      <c r="C393" s="8" t="s">
        <v>44</v>
      </c>
      <c r="D393" s="20">
        <v>10.9</v>
      </c>
      <c r="E393" s="21">
        <v>3.5</v>
      </c>
      <c r="F393" s="21">
        <v>5.4</v>
      </c>
      <c r="G393" s="21">
        <v>28.6</v>
      </c>
      <c r="H393" s="9">
        <f t="shared" si="57"/>
        <v>181.82999999999998</v>
      </c>
      <c r="I393" s="8">
        <v>2011</v>
      </c>
      <c r="J393" s="8">
        <v>99</v>
      </c>
    </row>
    <row r="394" spans="1:10" ht="13.2" customHeight="1">
      <c r="A394" s="74" t="s">
        <v>96</v>
      </c>
      <c r="B394" s="75"/>
      <c r="C394" s="8">
        <v>90</v>
      </c>
      <c r="D394" s="20">
        <v>32.94</v>
      </c>
      <c r="E394" s="21">
        <v>14.8</v>
      </c>
      <c r="F394" s="21">
        <v>13.1</v>
      </c>
      <c r="G394" s="21">
        <v>21.6</v>
      </c>
      <c r="H394" s="9">
        <f t="shared" si="57"/>
        <v>271.07000000000005</v>
      </c>
      <c r="I394" s="8">
        <v>2008</v>
      </c>
      <c r="J394" s="8">
        <v>239</v>
      </c>
    </row>
    <row r="395" spans="1:10" ht="15" customHeight="1">
      <c r="A395" s="74" t="s">
        <v>97</v>
      </c>
      <c r="B395" s="75"/>
      <c r="C395" s="8">
        <v>150</v>
      </c>
      <c r="D395" s="20">
        <v>25.11</v>
      </c>
      <c r="E395" s="21">
        <v>3.2</v>
      </c>
      <c r="F395" s="21">
        <v>5.2</v>
      </c>
      <c r="G395" s="21">
        <v>21.4</v>
      </c>
      <c r="H395" s="9">
        <f t="shared" si="57"/>
        <v>149.21999999999997</v>
      </c>
      <c r="I395" s="8">
        <v>2011</v>
      </c>
      <c r="J395" s="8">
        <v>312</v>
      </c>
    </row>
    <row r="396" spans="1:10" ht="13.2" customHeight="1">
      <c r="A396" s="74" t="s">
        <v>45</v>
      </c>
      <c r="B396" s="75"/>
      <c r="C396" s="8">
        <v>180</v>
      </c>
      <c r="D396" s="20">
        <v>6.22</v>
      </c>
      <c r="E396" s="21">
        <v>0</v>
      </c>
      <c r="F396" s="21">
        <v>0</v>
      </c>
      <c r="G396" s="21">
        <v>17.399999999999999</v>
      </c>
      <c r="H396" s="9">
        <f t="shared" si="57"/>
        <v>71.339999999999989</v>
      </c>
      <c r="I396" s="8">
        <v>2011</v>
      </c>
      <c r="J396" s="8">
        <v>349</v>
      </c>
    </row>
    <row r="397" spans="1:10" ht="13.2" customHeight="1">
      <c r="A397" s="74" t="s">
        <v>37</v>
      </c>
      <c r="B397" s="75"/>
      <c r="C397" s="8">
        <v>20</v>
      </c>
      <c r="D397" s="20">
        <v>2.06</v>
      </c>
      <c r="E397" s="21">
        <v>1.3</v>
      </c>
      <c r="F397" s="21">
        <v>0.2</v>
      </c>
      <c r="G397" s="21">
        <v>8.5</v>
      </c>
      <c r="H397" s="9">
        <f>E397*4.1+F397*9.3+G397*4.1</f>
        <v>42.039999999999992</v>
      </c>
      <c r="I397" s="8">
        <v>2008</v>
      </c>
      <c r="J397" s="8" t="s">
        <v>35</v>
      </c>
    </row>
    <row r="398" spans="1:10">
      <c r="A398" s="74" t="s">
        <v>58</v>
      </c>
      <c r="B398" s="75"/>
      <c r="C398" s="8">
        <v>20</v>
      </c>
      <c r="D398" s="20">
        <v>3.79</v>
      </c>
      <c r="E398" s="21">
        <v>2.5</v>
      </c>
      <c r="F398" s="21">
        <v>1.6</v>
      </c>
      <c r="G398" s="21">
        <v>12.2</v>
      </c>
      <c r="H398" s="9">
        <f t="shared" si="57"/>
        <v>75.150000000000006</v>
      </c>
      <c r="I398" s="8">
        <v>2008</v>
      </c>
      <c r="J398" s="8" t="s">
        <v>35</v>
      </c>
    </row>
    <row r="399" spans="1:10">
      <c r="A399" s="72" t="s">
        <v>34</v>
      </c>
      <c r="B399" s="73"/>
      <c r="C399" s="22"/>
      <c r="D399" s="26">
        <f>SUM(D392:D398)</f>
        <v>89.2</v>
      </c>
      <c r="E399" s="26">
        <f t="shared" ref="E399:G399" si="58">SUM(E392:E398)</f>
        <v>26.1</v>
      </c>
      <c r="F399" s="26">
        <f t="shared" si="58"/>
        <v>29.200000000000003</v>
      </c>
      <c r="G399" s="26">
        <f t="shared" si="58"/>
        <v>114.7</v>
      </c>
      <c r="H399" s="13">
        <f t="shared" si="57"/>
        <v>848.84</v>
      </c>
      <c r="I399" s="49" t="s">
        <v>35</v>
      </c>
      <c r="J399" s="18"/>
    </row>
    <row r="400" spans="1:10">
      <c r="A400" s="88" t="s">
        <v>42</v>
      </c>
      <c r="B400" s="89"/>
      <c r="C400" s="22"/>
      <c r="D400" s="30">
        <f>D390+D399</f>
        <v>161</v>
      </c>
      <c r="E400" s="30">
        <f t="shared" ref="E400:H400" si="59">E390+E399</f>
        <v>54.1</v>
      </c>
      <c r="F400" s="30">
        <f t="shared" si="59"/>
        <v>47.800000000000004</v>
      </c>
      <c r="G400" s="30">
        <f t="shared" si="59"/>
        <v>179.5</v>
      </c>
      <c r="H400" s="30">
        <f t="shared" si="59"/>
        <v>1402.3</v>
      </c>
      <c r="I400" s="22"/>
      <c r="J400" s="22"/>
    </row>
    <row r="401" spans="1:10">
      <c r="A401" s="86" t="s">
        <v>26</v>
      </c>
      <c r="B401" s="87"/>
      <c r="C401" s="28"/>
      <c r="D401" s="28">
        <f>161-D400</f>
        <v>0</v>
      </c>
      <c r="E401" s="28">
        <f>E400/2</f>
        <v>27.05</v>
      </c>
      <c r="F401" s="28">
        <f>F400/2</f>
        <v>23.900000000000002</v>
      </c>
      <c r="G401" s="28">
        <f>G400/2</f>
        <v>89.75</v>
      </c>
      <c r="H401" s="28">
        <f>H400/2</f>
        <v>701.15</v>
      </c>
      <c r="I401" s="29"/>
      <c r="J401" s="19" t="s">
        <v>35</v>
      </c>
    </row>
    <row r="402" spans="1:10" ht="13.2" customHeight="1">
      <c r="A402" s="101" t="s">
        <v>4</v>
      </c>
      <c r="B402" s="102"/>
      <c r="C402" s="106" t="s">
        <v>25</v>
      </c>
      <c r="D402" s="106"/>
      <c r="E402" s="106"/>
      <c r="F402" s="106"/>
      <c r="G402" s="31"/>
      <c r="H402" s="32"/>
      <c r="I402" s="53"/>
      <c r="J402" s="18"/>
    </row>
    <row r="403" spans="1:10" ht="13.2" customHeight="1">
      <c r="A403" s="90" t="s">
        <v>6</v>
      </c>
      <c r="B403" s="91"/>
      <c r="C403" s="98" t="s">
        <v>7</v>
      </c>
      <c r="D403" s="99" t="s">
        <v>31</v>
      </c>
      <c r="E403" s="98" t="s">
        <v>8</v>
      </c>
      <c r="F403" s="98"/>
      <c r="G403" s="98"/>
      <c r="H403" s="6" t="s">
        <v>9</v>
      </c>
      <c r="I403" s="103" t="s">
        <v>41</v>
      </c>
      <c r="J403" s="104" t="s">
        <v>115</v>
      </c>
    </row>
    <row r="404" spans="1:10">
      <c r="A404" s="92"/>
      <c r="B404" s="93"/>
      <c r="C404" s="98"/>
      <c r="D404" s="100"/>
      <c r="E404" s="70" t="s">
        <v>10</v>
      </c>
      <c r="F404" s="70" t="s">
        <v>11</v>
      </c>
      <c r="G404" s="70" t="s">
        <v>12</v>
      </c>
      <c r="H404" s="70" t="s">
        <v>13</v>
      </c>
      <c r="I404" s="105"/>
      <c r="J404" s="104"/>
    </row>
    <row r="405" spans="1:10" ht="19.2" customHeight="1">
      <c r="A405" s="84" t="s">
        <v>110</v>
      </c>
      <c r="B405" s="85"/>
      <c r="C405" s="42"/>
      <c r="D405" s="42"/>
      <c r="E405" s="42"/>
      <c r="F405" s="42"/>
      <c r="G405" s="42"/>
      <c r="H405" s="42"/>
      <c r="I405" s="71"/>
      <c r="J405" s="18"/>
    </row>
    <row r="406" spans="1:10">
      <c r="A406" s="74" t="s">
        <v>81</v>
      </c>
      <c r="B406" s="75"/>
      <c r="C406" s="8">
        <v>180</v>
      </c>
      <c r="D406" s="20">
        <v>72.56</v>
      </c>
      <c r="E406" s="21">
        <v>33.4</v>
      </c>
      <c r="F406" s="21">
        <v>22.2</v>
      </c>
      <c r="G406" s="21">
        <v>59.7</v>
      </c>
      <c r="H406" s="9">
        <f t="shared" ref="H406:H407" si="60">E406*4.1+F406*9.3+G406*4.1</f>
        <v>588.16999999999996</v>
      </c>
      <c r="I406" s="7">
        <v>2008</v>
      </c>
      <c r="J406" s="8">
        <v>224</v>
      </c>
    </row>
    <row r="407" spans="1:10" ht="13.2" customHeight="1">
      <c r="A407" s="74" t="s">
        <v>40</v>
      </c>
      <c r="B407" s="75"/>
      <c r="C407" s="8">
        <v>200</v>
      </c>
      <c r="D407" s="20">
        <v>2.4</v>
      </c>
      <c r="E407" s="21">
        <v>0</v>
      </c>
      <c r="F407" s="21">
        <v>0</v>
      </c>
      <c r="G407" s="21">
        <v>9.6999999999999993</v>
      </c>
      <c r="H407" s="9">
        <f t="shared" si="60"/>
        <v>39.769999999999996</v>
      </c>
      <c r="I407" s="7">
        <v>2008</v>
      </c>
      <c r="J407" s="8">
        <v>430</v>
      </c>
    </row>
    <row r="408" spans="1:10" ht="13.2" customHeight="1">
      <c r="A408" s="72" t="s">
        <v>34</v>
      </c>
      <c r="B408" s="73"/>
      <c r="C408" s="18"/>
      <c r="D408" s="26">
        <f>SUM(D406:D407)</f>
        <v>74.960000000000008</v>
      </c>
      <c r="E408" s="26">
        <f t="shared" ref="E408:H408" si="61">SUM(E406:E407)</f>
        <v>33.4</v>
      </c>
      <c r="F408" s="26">
        <f t="shared" si="61"/>
        <v>22.2</v>
      </c>
      <c r="G408" s="26">
        <f t="shared" si="61"/>
        <v>69.400000000000006</v>
      </c>
      <c r="H408" s="26">
        <f t="shared" si="61"/>
        <v>627.93999999999994</v>
      </c>
      <c r="I408" s="50"/>
      <c r="J408" s="18"/>
    </row>
    <row r="409" spans="1:10" ht="13.2" customHeight="1">
      <c r="A409" s="78" t="s">
        <v>111</v>
      </c>
      <c r="B409" s="79"/>
      <c r="C409" s="2"/>
      <c r="D409" s="11"/>
      <c r="E409" s="11"/>
      <c r="F409" s="11"/>
      <c r="G409" s="11"/>
      <c r="H409" s="37"/>
      <c r="I409" s="53"/>
      <c r="J409" s="18"/>
    </row>
    <row r="410" spans="1:10">
      <c r="A410" s="76" t="s">
        <v>98</v>
      </c>
      <c r="B410" s="77"/>
      <c r="C410" s="8">
        <v>60</v>
      </c>
      <c r="D410" s="20">
        <v>8.18</v>
      </c>
      <c r="E410" s="21">
        <v>0.8</v>
      </c>
      <c r="F410" s="21">
        <v>3.7</v>
      </c>
      <c r="G410" s="21">
        <v>5</v>
      </c>
      <c r="H410" s="9">
        <f t="shared" ref="H410:H415" si="62">E410*4.1+F410*9.3+G410*4.1</f>
        <v>58.190000000000005</v>
      </c>
      <c r="I410" s="8">
        <v>2012</v>
      </c>
      <c r="J410" s="8">
        <v>33</v>
      </c>
    </row>
    <row r="411" spans="1:10" ht="13.2" customHeight="1">
      <c r="A411" s="74" t="s">
        <v>114</v>
      </c>
      <c r="B411" s="75"/>
      <c r="C411" s="8" t="s">
        <v>44</v>
      </c>
      <c r="D411" s="20">
        <v>10.9</v>
      </c>
      <c r="E411" s="21">
        <v>3.5</v>
      </c>
      <c r="F411" s="21">
        <v>5.4</v>
      </c>
      <c r="G411" s="21">
        <v>28.6</v>
      </c>
      <c r="H411" s="9">
        <f t="shared" si="62"/>
        <v>181.82999999999998</v>
      </c>
      <c r="I411" s="8">
        <v>2011</v>
      </c>
      <c r="J411" s="8">
        <v>99</v>
      </c>
    </row>
    <row r="412" spans="1:10" ht="17.399999999999999" customHeight="1">
      <c r="A412" s="74" t="s">
        <v>96</v>
      </c>
      <c r="B412" s="75"/>
      <c r="C412" s="8">
        <v>100</v>
      </c>
      <c r="D412" s="20">
        <v>32.369999999999997</v>
      </c>
      <c r="E412" s="21">
        <v>19.8</v>
      </c>
      <c r="F412" s="21">
        <v>15.8</v>
      </c>
      <c r="G412" s="21">
        <v>22.4</v>
      </c>
      <c r="H412" s="9">
        <f t="shared" si="62"/>
        <v>319.95999999999998</v>
      </c>
      <c r="I412" s="8">
        <v>2008</v>
      </c>
      <c r="J412" s="8">
        <v>239</v>
      </c>
    </row>
    <row r="413" spans="1:10" ht="13.2" customHeight="1">
      <c r="A413" s="74" t="s">
        <v>49</v>
      </c>
      <c r="B413" s="75"/>
      <c r="C413" s="8">
        <v>180</v>
      </c>
      <c r="D413" s="20">
        <v>30.13</v>
      </c>
      <c r="E413" s="21">
        <v>3.8</v>
      </c>
      <c r="F413" s="21">
        <v>3.7</v>
      </c>
      <c r="G413" s="21">
        <v>25.7</v>
      </c>
      <c r="H413" s="9">
        <f t="shared" si="62"/>
        <v>155.35999999999999</v>
      </c>
      <c r="I413" s="8">
        <v>2011</v>
      </c>
      <c r="J413" s="8">
        <v>312</v>
      </c>
    </row>
    <row r="414" spans="1:10" ht="13.2" customHeight="1">
      <c r="A414" s="74" t="s">
        <v>40</v>
      </c>
      <c r="B414" s="75"/>
      <c r="C414" s="8">
        <v>200</v>
      </c>
      <c r="D414" s="20">
        <v>2.4</v>
      </c>
      <c r="E414" s="21">
        <v>0</v>
      </c>
      <c r="F414" s="21">
        <v>0</v>
      </c>
      <c r="G414" s="21">
        <v>9.6999999999999993</v>
      </c>
      <c r="H414" s="9">
        <f t="shared" si="62"/>
        <v>39.769999999999996</v>
      </c>
      <c r="I414" s="7">
        <v>2008</v>
      </c>
      <c r="J414" s="8">
        <v>430</v>
      </c>
    </row>
    <row r="415" spans="1:10" ht="13.2" customHeight="1">
      <c r="A415" s="74" t="s">
        <v>37</v>
      </c>
      <c r="B415" s="75"/>
      <c r="C415" s="8">
        <v>20</v>
      </c>
      <c r="D415" s="20">
        <v>2.06</v>
      </c>
      <c r="E415" s="21">
        <v>1.3</v>
      </c>
      <c r="F415" s="21">
        <v>0.2</v>
      </c>
      <c r="G415" s="21">
        <v>8.5</v>
      </c>
      <c r="H415" s="9">
        <f t="shared" si="62"/>
        <v>42.039999999999992</v>
      </c>
      <c r="I415" s="8">
        <v>2008</v>
      </c>
      <c r="J415" s="8" t="s">
        <v>35</v>
      </c>
    </row>
    <row r="416" spans="1:10" ht="13.2" customHeight="1">
      <c r="A416" s="72" t="s">
        <v>34</v>
      </c>
      <c r="B416" s="73"/>
      <c r="C416" s="22"/>
      <c r="D416" s="26">
        <f>SUM(D410:D415)</f>
        <v>86.04</v>
      </c>
      <c r="E416" s="26">
        <f>SUM(E410:E415)</f>
        <v>29.200000000000003</v>
      </c>
      <c r="F416" s="26">
        <f>SUM(F410:F415)</f>
        <v>28.8</v>
      </c>
      <c r="G416" s="26">
        <f>SUM(G410:G415)</f>
        <v>99.9</v>
      </c>
      <c r="H416" s="26">
        <f>SUM(H410:H415)</f>
        <v>797.15</v>
      </c>
      <c r="I416" s="8">
        <v>2008</v>
      </c>
      <c r="J416" s="8" t="s">
        <v>35</v>
      </c>
    </row>
    <row r="417" spans="1:10" ht="13.2" customHeight="1">
      <c r="A417" s="88" t="s">
        <v>42</v>
      </c>
      <c r="B417" s="89"/>
      <c r="C417" s="22"/>
      <c r="D417" s="30">
        <f>D408+D416</f>
        <v>161</v>
      </c>
      <c r="E417" s="30">
        <f>E408+E416</f>
        <v>62.6</v>
      </c>
      <c r="F417" s="30">
        <f>F408+F416</f>
        <v>51</v>
      </c>
      <c r="G417" s="30">
        <f>G408+G416</f>
        <v>169.3</v>
      </c>
      <c r="H417" s="30">
        <f>H408+H416</f>
        <v>1425.09</v>
      </c>
      <c r="I417" s="50"/>
      <c r="J417" s="18"/>
    </row>
    <row r="418" spans="1:10">
      <c r="A418" s="86" t="s">
        <v>26</v>
      </c>
      <c r="B418" s="87"/>
      <c r="C418" s="28"/>
      <c r="D418" s="28">
        <f>161-D417</f>
        <v>0</v>
      </c>
      <c r="E418" s="28">
        <f>E417/2</f>
        <v>31.3</v>
      </c>
      <c r="F418" s="28">
        <f>F417/2</f>
        <v>25.5</v>
      </c>
      <c r="G418" s="28">
        <f>G417/2</f>
        <v>84.65</v>
      </c>
      <c r="H418" s="28">
        <f>H417/2</f>
        <v>712.54499999999996</v>
      </c>
      <c r="I418" s="51"/>
      <c r="J418" s="18"/>
    </row>
    <row r="419" spans="1:10" ht="13.2" customHeight="1"/>
    <row r="420" spans="1:10" ht="13.2" customHeight="1"/>
    <row r="425" spans="1:10" ht="12.75" customHeight="1"/>
    <row r="429" spans="1:10">
      <c r="A429" t="s">
        <v>28</v>
      </c>
      <c r="E429" t="s">
        <v>27</v>
      </c>
      <c r="H429" s="60"/>
      <c r="I429" s="60"/>
    </row>
    <row r="430" spans="1:10">
      <c r="A430" t="s">
        <v>30</v>
      </c>
      <c r="H430" s="60"/>
      <c r="I430" s="60"/>
    </row>
    <row r="431" spans="1:10" ht="13.95" customHeight="1">
      <c r="A431" t="s">
        <v>122</v>
      </c>
      <c r="E431" t="s">
        <v>66</v>
      </c>
      <c r="H431" s="60"/>
      <c r="I431" s="60"/>
    </row>
    <row r="432" spans="1:10" ht="13.95" customHeight="1">
      <c r="A432" t="s">
        <v>123</v>
      </c>
      <c r="E432" t="s">
        <v>67</v>
      </c>
      <c r="H432" s="60"/>
      <c r="I432" s="60"/>
    </row>
    <row r="433" spans="1:10">
      <c r="A433" t="s">
        <v>29</v>
      </c>
      <c r="E433" t="s">
        <v>29</v>
      </c>
      <c r="H433" s="61"/>
      <c r="I433" s="62"/>
    </row>
    <row r="434" spans="1:10" ht="15.6">
      <c r="A434" s="94" t="s">
        <v>116</v>
      </c>
      <c r="B434" s="94"/>
      <c r="C434" s="94"/>
      <c r="D434" s="94"/>
      <c r="E434" s="94"/>
      <c r="F434" s="94"/>
      <c r="G434" s="94"/>
      <c r="H434" s="94"/>
    </row>
    <row r="435" spans="1:10" ht="15.6">
      <c r="A435" s="95" t="s">
        <v>117</v>
      </c>
      <c r="B435" s="95"/>
      <c r="C435" s="95"/>
      <c r="D435" s="95"/>
      <c r="E435" s="95"/>
      <c r="F435" s="95"/>
      <c r="G435" s="95"/>
      <c r="H435" s="95"/>
    </row>
    <row r="436" spans="1:10" ht="14.4">
      <c r="A436" s="3" t="s">
        <v>99</v>
      </c>
      <c r="B436" s="40"/>
      <c r="C436" s="96" t="s">
        <v>19</v>
      </c>
      <c r="D436" s="96"/>
      <c r="E436" s="96"/>
      <c r="F436" s="96"/>
    </row>
    <row r="437" spans="1:10" ht="14.4">
      <c r="A437" s="3" t="s">
        <v>2</v>
      </c>
      <c r="B437" s="40"/>
      <c r="C437" s="96" t="s">
        <v>24</v>
      </c>
      <c r="D437" s="96"/>
      <c r="E437" s="96"/>
      <c r="F437" s="96"/>
    </row>
    <row r="438" spans="1:10" ht="14.4">
      <c r="A438" s="4" t="s">
        <v>4</v>
      </c>
      <c r="B438" s="41"/>
      <c r="C438" s="97" t="s">
        <v>5</v>
      </c>
      <c r="D438" s="97"/>
      <c r="E438" s="97"/>
      <c r="F438" s="97"/>
    </row>
    <row r="439" spans="1:10" ht="19.2" customHeight="1">
      <c r="A439" s="90" t="s">
        <v>6</v>
      </c>
      <c r="B439" s="91"/>
      <c r="C439" s="98" t="s">
        <v>7</v>
      </c>
      <c r="D439" s="99" t="s">
        <v>31</v>
      </c>
      <c r="E439" s="98" t="s">
        <v>8</v>
      </c>
      <c r="F439" s="98"/>
      <c r="G439" s="98"/>
      <c r="H439" s="6" t="s">
        <v>9</v>
      </c>
      <c r="I439" s="103" t="s">
        <v>41</v>
      </c>
      <c r="J439" s="103" t="s">
        <v>115</v>
      </c>
    </row>
    <row r="440" spans="1:10">
      <c r="A440" s="92"/>
      <c r="B440" s="93"/>
      <c r="C440" s="98"/>
      <c r="D440" s="100"/>
      <c r="E440" s="57" t="s">
        <v>10</v>
      </c>
      <c r="F440" s="57" t="s">
        <v>11</v>
      </c>
      <c r="G440" s="57" t="s">
        <v>12</v>
      </c>
      <c r="H440" s="57" t="s">
        <v>13</v>
      </c>
      <c r="I440" s="105"/>
      <c r="J440" s="104"/>
    </row>
    <row r="441" spans="1:10" ht="13.2" customHeight="1">
      <c r="A441" s="84" t="s">
        <v>110</v>
      </c>
      <c r="B441" s="85"/>
      <c r="C441" s="2"/>
      <c r="D441" s="2"/>
      <c r="E441" s="2"/>
      <c r="F441" s="2"/>
      <c r="G441" s="2"/>
      <c r="H441" s="5"/>
      <c r="I441" s="2"/>
      <c r="J441" s="18"/>
    </row>
    <row r="442" spans="1:10" ht="32.25" customHeight="1">
      <c r="A442" s="74" t="s">
        <v>104</v>
      </c>
      <c r="B442" s="75"/>
      <c r="C442" s="8">
        <v>200</v>
      </c>
      <c r="D442" s="20">
        <v>22.63</v>
      </c>
      <c r="E442" s="21">
        <v>10.5</v>
      </c>
      <c r="F442" s="21">
        <v>8.4</v>
      </c>
      <c r="G442" s="21">
        <v>43.6</v>
      </c>
      <c r="H442" s="9">
        <f t="shared" ref="H442:H444" si="63">E442*4.1+F442*9.3+G442*4.1</f>
        <v>299.93</v>
      </c>
      <c r="I442" s="8">
        <v>2011</v>
      </c>
      <c r="J442" s="8">
        <v>182</v>
      </c>
    </row>
    <row r="443" spans="1:10" ht="13.2" customHeight="1">
      <c r="A443" s="74" t="s">
        <v>140</v>
      </c>
      <c r="B443" s="75"/>
      <c r="C443" s="8">
        <v>180</v>
      </c>
      <c r="D443" s="20">
        <v>21.47</v>
      </c>
      <c r="E443" s="21">
        <v>0.3</v>
      </c>
      <c r="F443" s="21">
        <v>0.1</v>
      </c>
      <c r="G443" s="21">
        <v>15.2</v>
      </c>
      <c r="H443" s="9">
        <f t="shared" si="63"/>
        <v>64.47999999999999</v>
      </c>
      <c r="I443" s="8">
        <v>2008</v>
      </c>
      <c r="J443" s="8">
        <v>431</v>
      </c>
    </row>
    <row r="444" spans="1:10" ht="13.2" customHeight="1">
      <c r="A444" s="74" t="s">
        <v>61</v>
      </c>
      <c r="B444" s="75"/>
      <c r="C444" s="8" t="s">
        <v>101</v>
      </c>
      <c r="D444" s="20">
        <v>29.97</v>
      </c>
      <c r="E444" s="21">
        <v>5.0999999999999996</v>
      </c>
      <c r="F444" s="21">
        <v>9.9</v>
      </c>
      <c r="G444" s="21">
        <v>8.4</v>
      </c>
      <c r="H444" s="9">
        <f t="shared" si="63"/>
        <v>147.42000000000002</v>
      </c>
      <c r="I444" s="8">
        <v>2008</v>
      </c>
      <c r="J444" s="8">
        <v>3</v>
      </c>
    </row>
    <row r="445" spans="1:10">
      <c r="A445" s="72" t="s">
        <v>34</v>
      </c>
      <c r="B445" s="73"/>
      <c r="C445" s="18"/>
      <c r="D445" s="26">
        <f>SUM(D442:D444)</f>
        <v>74.069999999999993</v>
      </c>
      <c r="E445" s="26">
        <f t="shared" ref="E445:H445" si="64">SUM(E442:E444)</f>
        <v>15.9</v>
      </c>
      <c r="F445" s="26">
        <f t="shared" si="64"/>
        <v>18.399999999999999</v>
      </c>
      <c r="G445" s="26">
        <f t="shared" si="64"/>
        <v>67.2</v>
      </c>
      <c r="H445" s="26">
        <f t="shared" si="64"/>
        <v>511.83</v>
      </c>
      <c r="I445" s="50"/>
      <c r="J445" s="18"/>
    </row>
    <row r="446" spans="1:10" ht="13.2" customHeight="1">
      <c r="A446" s="78" t="s">
        <v>111</v>
      </c>
      <c r="B446" s="79"/>
      <c r="C446" s="2"/>
      <c r="D446" s="11"/>
      <c r="E446" s="11"/>
      <c r="F446" s="11"/>
      <c r="G446" s="11"/>
      <c r="H446" s="37"/>
      <c r="I446" s="53"/>
      <c r="J446" s="18"/>
    </row>
    <row r="447" spans="1:10" ht="27" customHeight="1">
      <c r="A447" s="76" t="s">
        <v>103</v>
      </c>
      <c r="B447" s="77"/>
      <c r="C447" s="8">
        <v>60</v>
      </c>
      <c r="D447" s="20">
        <v>7.4</v>
      </c>
      <c r="E447" s="21">
        <v>0.5</v>
      </c>
      <c r="F447" s="21">
        <v>3.1</v>
      </c>
      <c r="G447" s="21">
        <v>4.5999999999999996</v>
      </c>
      <c r="H447" s="9">
        <f t="shared" ref="H447:H451" si="65">E447*4.1+F447*9.3+G447*4.1</f>
        <v>49.739999999999995</v>
      </c>
      <c r="I447" s="8">
        <v>2012</v>
      </c>
      <c r="J447" s="8">
        <v>40</v>
      </c>
    </row>
    <row r="448" spans="1:10" ht="19.2" customHeight="1">
      <c r="A448" s="74" t="s">
        <v>102</v>
      </c>
      <c r="B448" s="75"/>
      <c r="C448" s="8">
        <v>200</v>
      </c>
      <c r="D448" s="20">
        <v>7.58</v>
      </c>
      <c r="E448" s="21">
        <v>7.6</v>
      </c>
      <c r="F448" s="21">
        <v>4.2</v>
      </c>
      <c r="G448" s="21">
        <v>28.7</v>
      </c>
      <c r="H448" s="9">
        <f t="shared" si="65"/>
        <v>187.89</v>
      </c>
      <c r="I448" s="8">
        <v>2011</v>
      </c>
      <c r="J448" s="8">
        <v>98</v>
      </c>
    </row>
    <row r="449" spans="1:10" ht="13.2" customHeight="1">
      <c r="A449" s="74" t="s">
        <v>63</v>
      </c>
      <c r="B449" s="75"/>
      <c r="C449" s="8">
        <v>180</v>
      </c>
      <c r="D449" s="20">
        <v>60.51</v>
      </c>
      <c r="E449" s="21">
        <v>11.7</v>
      </c>
      <c r="F449" s="21">
        <v>18.600000000000001</v>
      </c>
      <c r="G449" s="21">
        <v>29.3</v>
      </c>
      <c r="H449" s="9">
        <f t="shared" si="65"/>
        <v>341.08000000000004</v>
      </c>
      <c r="I449" s="8">
        <v>2011</v>
      </c>
      <c r="J449" s="8">
        <v>139</v>
      </c>
    </row>
    <row r="450" spans="1:10" ht="13.2" customHeight="1">
      <c r="A450" s="74" t="s">
        <v>45</v>
      </c>
      <c r="B450" s="75"/>
      <c r="C450" s="8">
        <v>180</v>
      </c>
      <c r="D450" s="20">
        <v>6.22</v>
      </c>
      <c r="E450" s="21">
        <v>0</v>
      </c>
      <c r="F450" s="21">
        <v>0</v>
      </c>
      <c r="G450" s="21">
        <v>17.399999999999999</v>
      </c>
      <c r="H450" s="9">
        <f t="shared" si="65"/>
        <v>71.339999999999989</v>
      </c>
      <c r="I450" s="8">
        <v>2011</v>
      </c>
      <c r="J450" s="8">
        <v>349</v>
      </c>
    </row>
    <row r="451" spans="1:10" ht="13.2" customHeight="1">
      <c r="A451" s="74" t="s">
        <v>37</v>
      </c>
      <c r="B451" s="75"/>
      <c r="C451" s="8">
        <v>20</v>
      </c>
      <c r="D451" s="20">
        <v>2.06</v>
      </c>
      <c r="E451" s="21">
        <v>1.3</v>
      </c>
      <c r="F451" s="21">
        <v>0.2</v>
      </c>
      <c r="G451" s="21">
        <v>8.5</v>
      </c>
      <c r="H451" s="9">
        <f t="shared" si="65"/>
        <v>42.039999999999992</v>
      </c>
      <c r="I451" s="8">
        <v>2008</v>
      </c>
      <c r="J451" s="8" t="s">
        <v>35</v>
      </c>
    </row>
    <row r="452" spans="1:10">
      <c r="A452" s="74" t="s">
        <v>58</v>
      </c>
      <c r="B452" s="75"/>
      <c r="C452" s="8">
        <v>20</v>
      </c>
      <c r="D452" s="20">
        <v>3.16</v>
      </c>
      <c r="E452" s="21">
        <v>2.5</v>
      </c>
      <c r="F452" s="21">
        <v>1.6</v>
      </c>
      <c r="G452" s="21">
        <v>12.2</v>
      </c>
      <c r="H452" s="9">
        <f>E452*4.1+F452*9.3+G452*4.1</f>
        <v>75.150000000000006</v>
      </c>
      <c r="I452" s="8">
        <v>2008</v>
      </c>
      <c r="J452" s="8" t="s">
        <v>35</v>
      </c>
    </row>
    <row r="453" spans="1:10">
      <c r="A453" s="72" t="s">
        <v>34</v>
      </c>
      <c r="B453" s="73"/>
      <c r="C453" s="22"/>
      <c r="D453" s="26">
        <f>SUM(D447:D452)</f>
        <v>86.929999999999993</v>
      </c>
      <c r="E453" s="26">
        <f>SUM(E447:E452)</f>
        <v>23.599999999999998</v>
      </c>
      <c r="F453" s="26">
        <f t="shared" ref="F453:G453" si="66">SUM(F447:F452)</f>
        <v>27.700000000000003</v>
      </c>
      <c r="G453" s="26">
        <f t="shared" si="66"/>
        <v>100.7</v>
      </c>
      <c r="H453" s="13">
        <f>E453*4.1+F453*9.3+G453*4.1</f>
        <v>767.24</v>
      </c>
      <c r="I453" s="49" t="s">
        <v>35</v>
      </c>
      <c r="J453" s="18"/>
    </row>
    <row r="454" spans="1:10">
      <c r="A454" s="88" t="s">
        <v>42</v>
      </c>
      <c r="B454" s="89"/>
      <c r="C454" s="22"/>
      <c r="D454" s="30">
        <f>D445+D453</f>
        <v>161</v>
      </c>
      <c r="E454" s="30">
        <f t="shared" ref="E454:H454" si="67">E445+E453</f>
        <v>39.5</v>
      </c>
      <c r="F454" s="30">
        <f t="shared" si="67"/>
        <v>46.1</v>
      </c>
      <c r="G454" s="30">
        <f t="shared" si="67"/>
        <v>167.9</v>
      </c>
      <c r="H454" s="30">
        <f t="shared" si="67"/>
        <v>1279.07</v>
      </c>
      <c r="I454" s="22"/>
      <c r="J454" s="22"/>
    </row>
    <row r="455" spans="1:10">
      <c r="A455" s="86" t="s">
        <v>26</v>
      </c>
      <c r="B455" s="87"/>
      <c r="C455" s="28"/>
      <c r="D455" s="28">
        <f>161-D454</f>
        <v>0</v>
      </c>
      <c r="E455" s="28">
        <f>E454/2</f>
        <v>19.75</v>
      </c>
      <c r="F455" s="28">
        <f>F454/2</f>
        <v>23.05</v>
      </c>
      <c r="G455" s="28">
        <f>G454/2</f>
        <v>83.95</v>
      </c>
      <c r="H455" s="28">
        <f>H454/2</f>
        <v>639.53499999999997</v>
      </c>
      <c r="I455" s="29"/>
      <c r="J455" s="19" t="s">
        <v>35</v>
      </c>
    </row>
    <row r="456" spans="1:10" ht="13.2" customHeight="1">
      <c r="A456" s="101" t="s">
        <v>4</v>
      </c>
      <c r="B456" s="102"/>
      <c r="C456" s="106" t="s">
        <v>25</v>
      </c>
      <c r="D456" s="106"/>
      <c r="E456" s="106"/>
      <c r="F456" s="106"/>
      <c r="G456" s="31"/>
      <c r="H456" s="32"/>
      <c r="I456" s="53"/>
      <c r="J456" s="18"/>
    </row>
    <row r="457" spans="1:10" ht="13.2" customHeight="1">
      <c r="A457" s="90" t="s">
        <v>6</v>
      </c>
      <c r="B457" s="91"/>
      <c r="C457" s="98" t="s">
        <v>7</v>
      </c>
      <c r="D457" s="99" t="s">
        <v>31</v>
      </c>
      <c r="E457" s="98" t="s">
        <v>8</v>
      </c>
      <c r="F457" s="98"/>
      <c r="G457" s="98"/>
      <c r="H457" s="6" t="s">
        <v>9</v>
      </c>
      <c r="I457" s="103" t="s">
        <v>41</v>
      </c>
      <c r="J457" s="104" t="s">
        <v>115</v>
      </c>
    </row>
    <row r="458" spans="1:10">
      <c r="A458" s="92"/>
      <c r="B458" s="93"/>
      <c r="C458" s="98"/>
      <c r="D458" s="100"/>
      <c r="E458" s="70" t="s">
        <v>10</v>
      </c>
      <c r="F458" s="70" t="s">
        <v>11</v>
      </c>
      <c r="G458" s="70" t="s">
        <v>12</v>
      </c>
      <c r="H458" s="70" t="s">
        <v>13</v>
      </c>
      <c r="I458" s="105"/>
      <c r="J458" s="104"/>
    </row>
    <row r="459" spans="1:10" ht="19.2" customHeight="1">
      <c r="A459" s="84" t="s">
        <v>110</v>
      </c>
      <c r="B459" s="85"/>
      <c r="C459" s="42"/>
      <c r="D459" s="42"/>
      <c r="E459" s="42"/>
      <c r="F459" s="42"/>
      <c r="G459" s="42"/>
      <c r="H459" s="42"/>
      <c r="I459" s="71"/>
      <c r="J459" s="18"/>
    </row>
    <row r="460" spans="1:10" ht="22.2" customHeight="1">
      <c r="A460" s="74" t="s">
        <v>104</v>
      </c>
      <c r="B460" s="75"/>
      <c r="C460" s="8">
        <v>200</v>
      </c>
      <c r="D460" s="20">
        <v>22.63</v>
      </c>
      <c r="E460" s="21">
        <v>10.5</v>
      </c>
      <c r="F460" s="21">
        <v>8.4</v>
      </c>
      <c r="G460" s="21">
        <v>43.6</v>
      </c>
      <c r="H460" s="9">
        <f t="shared" ref="H460:H462" si="68">E460*4.1+F460*9.3+G460*4.1</f>
        <v>299.93</v>
      </c>
      <c r="I460" s="8">
        <v>2011</v>
      </c>
      <c r="J460" s="8">
        <v>182</v>
      </c>
    </row>
    <row r="461" spans="1:10" ht="13.2" customHeight="1">
      <c r="A461" s="74" t="s">
        <v>60</v>
      </c>
      <c r="B461" s="75"/>
      <c r="C461" s="8" t="s">
        <v>100</v>
      </c>
      <c r="D461" s="20">
        <v>4.71</v>
      </c>
      <c r="E461" s="21">
        <v>0.3</v>
      </c>
      <c r="F461" s="21">
        <v>0.1</v>
      </c>
      <c r="G461" s="21">
        <v>15.2</v>
      </c>
      <c r="H461" s="9">
        <f t="shared" si="68"/>
        <v>64.47999999999999</v>
      </c>
      <c r="I461" s="8">
        <v>2008</v>
      </c>
      <c r="J461" s="8">
        <v>431</v>
      </c>
    </row>
    <row r="462" spans="1:10" ht="24.75" customHeight="1">
      <c r="A462" s="74" t="s">
        <v>61</v>
      </c>
      <c r="B462" s="75"/>
      <c r="C462" s="8" t="s">
        <v>101</v>
      </c>
      <c r="D462" s="20">
        <v>29.97</v>
      </c>
      <c r="E462" s="21">
        <v>5.0999999999999996</v>
      </c>
      <c r="F462" s="21">
        <v>9.9</v>
      </c>
      <c r="G462" s="21">
        <v>8.4</v>
      </c>
      <c r="H462" s="9">
        <f t="shared" si="68"/>
        <v>147.42000000000002</v>
      </c>
      <c r="I462" s="8">
        <v>2008</v>
      </c>
      <c r="J462" s="8">
        <v>3</v>
      </c>
    </row>
    <row r="463" spans="1:10" ht="13.2" customHeight="1">
      <c r="A463" s="72" t="s">
        <v>34</v>
      </c>
      <c r="B463" s="73"/>
      <c r="C463" s="18"/>
      <c r="D463" s="26">
        <f>SUM(D460:D462)</f>
        <v>57.31</v>
      </c>
      <c r="E463" s="26">
        <f t="shared" ref="E463:H463" si="69">SUM(E460:E462)</f>
        <v>15.9</v>
      </c>
      <c r="F463" s="26">
        <f t="shared" si="69"/>
        <v>18.399999999999999</v>
      </c>
      <c r="G463" s="26">
        <f t="shared" si="69"/>
        <v>67.2</v>
      </c>
      <c r="H463" s="26">
        <f t="shared" si="69"/>
        <v>511.83</v>
      </c>
      <c r="I463" s="50"/>
      <c r="J463" s="18"/>
    </row>
    <row r="464" spans="1:10" ht="13.2" customHeight="1">
      <c r="A464" s="78" t="s">
        <v>111</v>
      </c>
      <c r="B464" s="79"/>
      <c r="C464" s="2"/>
      <c r="D464" s="11"/>
      <c r="E464" s="11"/>
      <c r="F464" s="11"/>
      <c r="G464" s="11"/>
      <c r="H464" s="37"/>
      <c r="I464" s="53"/>
      <c r="J464" s="18"/>
    </row>
    <row r="465" spans="1:10" ht="23.4" customHeight="1">
      <c r="A465" s="76" t="s">
        <v>103</v>
      </c>
      <c r="B465" s="77"/>
      <c r="C465" s="8">
        <v>100</v>
      </c>
      <c r="D465" s="20">
        <v>12.65</v>
      </c>
      <c r="E465" s="21">
        <v>0.8</v>
      </c>
      <c r="F465" s="21">
        <v>5.21</v>
      </c>
      <c r="G465" s="21">
        <v>7.63</v>
      </c>
      <c r="H465" s="9">
        <f t="shared" ref="H465:H470" si="70">E465*4.1+F465*9.3+G465*4.1</f>
        <v>83.016000000000005</v>
      </c>
      <c r="I465" s="8">
        <v>2012</v>
      </c>
      <c r="J465" s="8">
        <v>40</v>
      </c>
    </row>
    <row r="466" spans="1:10" ht="13.2" customHeight="1">
      <c r="A466" s="74" t="s">
        <v>102</v>
      </c>
      <c r="B466" s="75"/>
      <c r="C466" s="8">
        <v>250</v>
      </c>
      <c r="D466" s="20">
        <v>7.58</v>
      </c>
      <c r="E466" s="21">
        <v>5.6</v>
      </c>
      <c r="F466" s="21">
        <v>3.1</v>
      </c>
      <c r="G466" s="21">
        <v>26.9</v>
      </c>
      <c r="H466" s="9">
        <f t="shared" si="70"/>
        <v>162.07999999999998</v>
      </c>
      <c r="I466" s="8">
        <v>2011</v>
      </c>
      <c r="J466" s="8">
        <v>98</v>
      </c>
    </row>
    <row r="467" spans="1:10" ht="20.399999999999999" customHeight="1">
      <c r="A467" s="74" t="s">
        <v>63</v>
      </c>
      <c r="B467" s="75"/>
      <c r="C467" s="8">
        <v>200</v>
      </c>
      <c r="D467" s="20">
        <v>69.959999999999994</v>
      </c>
      <c r="E467" s="21">
        <v>13.1</v>
      </c>
      <c r="F467" s="21">
        <v>24.3</v>
      </c>
      <c r="G467" s="21">
        <v>41.2</v>
      </c>
      <c r="H467" s="9">
        <f t="shared" si="70"/>
        <v>448.62</v>
      </c>
      <c r="I467" s="8">
        <v>2011</v>
      </c>
      <c r="J467" s="8">
        <v>139</v>
      </c>
    </row>
    <row r="468" spans="1:10" ht="13.2" customHeight="1">
      <c r="A468" s="74" t="s">
        <v>45</v>
      </c>
      <c r="B468" s="75"/>
      <c r="C468" s="8">
        <v>180</v>
      </c>
      <c r="D468" s="20">
        <v>6.22</v>
      </c>
      <c r="E468" s="21">
        <v>0</v>
      </c>
      <c r="F468" s="21">
        <v>0</v>
      </c>
      <c r="G468" s="21">
        <v>17.399999999999999</v>
      </c>
      <c r="H468" s="9">
        <f t="shared" si="70"/>
        <v>71.339999999999989</v>
      </c>
      <c r="I468" s="8">
        <v>2011</v>
      </c>
      <c r="J468" s="8">
        <v>349</v>
      </c>
    </row>
    <row r="469" spans="1:10" ht="12.75" customHeight="1">
      <c r="A469" s="74" t="s">
        <v>37</v>
      </c>
      <c r="B469" s="75"/>
      <c r="C469" s="8">
        <v>40</v>
      </c>
      <c r="D469" s="20">
        <v>4.12</v>
      </c>
      <c r="E469" s="21">
        <v>2.6</v>
      </c>
      <c r="F469" s="21">
        <v>0.4</v>
      </c>
      <c r="G469" s="21">
        <v>17</v>
      </c>
      <c r="H469" s="9">
        <f t="shared" si="70"/>
        <v>84.079999999999984</v>
      </c>
      <c r="I469" s="8">
        <v>2008</v>
      </c>
      <c r="J469" s="8" t="s">
        <v>35</v>
      </c>
    </row>
    <row r="470" spans="1:10" ht="13.2" customHeight="1">
      <c r="A470" s="74" t="s">
        <v>58</v>
      </c>
      <c r="B470" s="75"/>
      <c r="C470" s="8">
        <v>20</v>
      </c>
      <c r="D470" s="20">
        <v>3.16</v>
      </c>
      <c r="E470" s="21">
        <v>2.5</v>
      </c>
      <c r="F470" s="21">
        <v>1.6</v>
      </c>
      <c r="G470" s="21">
        <v>12.2</v>
      </c>
      <c r="H470" s="9">
        <f t="shared" si="70"/>
        <v>75.150000000000006</v>
      </c>
      <c r="I470" s="8">
        <v>2008</v>
      </c>
      <c r="J470" s="8" t="s">
        <v>35</v>
      </c>
    </row>
    <row r="471" spans="1:10" ht="13.2" customHeight="1">
      <c r="A471" s="72" t="s">
        <v>34</v>
      </c>
      <c r="B471" s="73"/>
      <c r="C471" s="22"/>
      <c r="D471" s="26">
        <f>SUM(D465:D470)</f>
        <v>103.69</v>
      </c>
      <c r="E471" s="26">
        <f>SUM(E465:E470)</f>
        <v>24.6</v>
      </c>
      <c r="F471" s="26">
        <f t="shared" ref="F471:H471" si="71">SUM(F465:F470)</f>
        <v>34.61</v>
      </c>
      <c r="G471" s="26">
        <f t="shared" si="71"/>
        <v>122.33</v>
      </c>
      <c r="H471" s="26">
        <f t="shared" si="71"/>
        <v>924.28599999999994</v>
      </c>
      <c r="I471" s="49" t="s">
        <v>35</v>
      </c>
      <c r="J471" s="18"/>
    </row>
    <row r="472" spans="1:10">
      <c r="A472" s="88" t="s">
        <v>42</v>
      </c>
      <c r="B472" s="89"/>
      <c r="C472" s="22"/>
      <c r="D472" s="30">
        <f>D463+D471</f>
        <v>161</v>
      </c>
      <c r="E472" s="30">
        <f t="shared" ref="E472:H472" si="72">E463+E471</f>
        <v>40.5</v>
      </c>
      <c r="F472" s="30">
        <f t="shared" si="72"/>
        <v>53.01</v>
      </c>
      <c r="G472" s="30">
        <f t="shared" si="72"/>
        <v>189.53</v>
      </c>
      <c r="H472" s="30">
        <f t="shared" si="72"/>
        <v>1436.116</v>
      </c>
      <c r="I472" s="50"/>
      <c r="J472" s="18"/>
    </row>
    <row r="473" spans="1:10">
      <c r="A473" s="86" t="s">
        <v>26</v>
      </c>
      <c r="B473" s="87"/>
      <c r="C473" s="28"/>
      <c r="D473" s="28">
        <f>161-D472</f>
        <v>0</v>
      </c>
      <c r="E473" s="28">
        <f>E472/2</f>
        <v>20.25</v>
      </c>
      <c r="F473" s="28">
        <f>F472/2</f>
        <v>26.504999999999999</v>
      </c>
      <c r="G473" s="28">
        <f>G472/2</f>
        <v>94.765000000000001</v>
      </c>
      <c r="H473" s="28">
        <f>H472/2</f>
        <v>718.05799999999999</v>
      </c>
      <c r="I473" s="51"/>
      <c r="J473" s="18"/>
    </row>
    <row r="474" spans="1:10" ht="13.2" customHeight="1"/>
    <row r="475" spans="1:10" ht="13.2" customHeight="1"/>
    <row r="481" spans="1:10">
      <c r="A481" t="s">
        <v>28</v>
      </c>
      <c r="E481" t="s">
        <v>27</v>
      </c>
      <c r="H481" s="60"/>
      <c r="I481" s="60"/>
    </row>
    <row r="482" spans="1:10">
      <c r="A482" t="s">
        <v>30</v>
      </c>
      <c r="H482" s="60"/>
      <c r="I482" s="60"/>
    </row>
    <row r="483" spans="1:10" ht="13.95" customHeight="1">
      <c r="A483" t="s">
        <v>122</v>
      </c>
      <c r="E483" t="s">
        <v>66</v>
      </c>
      <c r="H483" s="60"/>
      <c r="I483" s="60"/>
    </row>
    <row r="484" spans="1:10" ht="13.95" customHeight="1">
      <c r="A484" t="s">
        <v>123</v>
      </c>
      <c r="E484" t="s">
        <v>67</v>
      </c>
      <c r="H484" s="60"/>
      <c r="I484" s="60"/>
    </row>
    <row r="485" spans="1:10">
      <c r="A485" t="s">
        <v>29</v>
      </c>
      <c r="E485" t="s">
        <v>29</v>
      </c>
      <c r="H485" s="61"/>
      <c r="I485" s="62"/>
    </row>
    <row r="486" spans="1:10" ht="15.6">
      <c r="A486" s="94" t="s">
        <v>116</v>
      </c>
      <c r="B486" s="94"/>
      <c r="C486" s="94"/>
      <c r="D486" s="94"/>
      <c r="E486" s="94"/>
      <c r="F486" s="94"/>
      <c r="G486" s="94"/>
      <c r="H486" s="94"/>
    </row>
    <row r="487" spans="1:10" ht="15.6">
      <c r="A487" s="95" t="s">
        <v>117</v>
      </c>
      <c r="B487" s="95"/>
      <c r="C487" s="95"/>
      <c r="D487" s="95"/>
      <c r="E487" s="95"/>
      <c r="F487" s="95"/>
      <c r="G487" s="95"/>
      <c r="H487" s="95"/>
    </row>
    <row r="488" spans="1:10" ht="14.4">
      <c r="A488" s="3" t="s">
        <v>105</v>
      </c>
      <c r="B488" s="40"/>
      <c r="C488" s="96" t="s">
        <v>21</v>
      </c>
      <c r="D488" s="96"/>
      <c r="E488" s="96"/>
      <c r="F488" s="96"/>
    </row>
    <row r="489" spans="1:10" ht="14.4">
      <c r="A489" s="3" t="s">
        <v>2</v>
      </c>
      <c r="B489" s="40"/>
      <c r="C489" s="96" t="s">
        <v>24</v>
      </c>
      <c r="D489" s="96"/>
      <c r="E489" s="96"/>
      <c r="F489" s="96"/>
    </row>
    <row r="490" spans="1:10" ht="14.4">
      <c r="A490" s="4" t="s">
        <v>4</v>
      </c>
      <c r="B490" s="41"/>
      <c r="C490" s="97" t="s">
        <v>5</v>
      </c>
      <c r="D490" s="97"/>
      <c r="E490" s="97"/>
      <c r="F490" s="97"/>
    </row>
    <row r="491" spans="1:10" ht="19.2" customHeight="1">
      <c r="A491" s="90" t="s">
        <v>6</v>
      </c>
      <c r="B491" s="91"/>
      <c r="C491" s="98" t="s">
        <v>7</v>
      </c>
      <c r="D491" s="99" t="s">
        <v>31</v>
      </c>
      <c r="E491" s="98" t="s">
        <v>8</v>
      </c>
      <c r="F491" s="98"/>
      <c r="G491" s="98"/>
      <c r="H491" s="6" t="s">
        <v>9</v>
      </c>
      <c r="I491" s="103" t="s">
        <v>41</v>
      </c>
      <c r="J491" s="103" t="s">
        <v>115</v>
      </c>
    </row>
    <row r="492" spans="1:10">
      <c r="A492" s="92"/>
      <c r="B492" s="93"/>
      <c r="C492" s="98"/>
      <c r="D492" s="100"/>
      <c r="E492" s="57" t="s">
        <v>10</v>
      </c>
      <c r="F492" s="57" t="s">
        <v>11</v>
      </c>
      <c r="G492" s="57" t="s">
        <v>12</v>
      </c>
      <c r="H492" s="57" t="s">
        <v>13</v>
      </c>
      <c r="I492" s="105"/>
      <c r="J492" s="104"/>
    </row>
    <row r="493" spans="1:10" ht="13.2" customHeight="1">
      <c r="A493" s="84" t="s">
        <v>110</v>
      </c>
      <c r="B493" s="85"/>
      <c r="C493" s="2"/>
      <c r="D493" s="2"/>
      <c r="E493" s="2"/>
      <c r="F493" s="2"/>
      <c r="G493" s="2"/>
      <c r="H493" s="5"/>
      <c r="I493" s="2"/>
      <c r="J493" s="18"/>
    </row>
    <row r="494" spans="1:10" ht="23.25" customHeight="1">
      <c r="A494" s="74" t="s">
        <v>47</v>
      </c>
      <c r="B494" s="75"/>
      <c r="C494" s="8">
        <v>200</v>
      </c>
      <c r="D494" s="20">
        <v>25.55</v>
      </c>
      <c r="E494" s="21">
        <v>13.8</v>
      </c>
      <c r="F494" s="21">
        <v>11.7</v>
      </c>
      <c r="G494" s="21">
        <v>34.6</v>
      </c>
      <c r="H494" s="9">
        <f>E494*4.1+F494*9.3+G494*4.1</f>
        <v>307.25</v>
      </c>
      <c r="I494" s="8">
        <v>2008</v>
      </c>
      <c r="J494" s="8">
        <v>189</v>
      </c>
    </row>
    <row r="495" spans="1:10" ht="13.2" customHeight="1">
      <c r="A495" s="74" t="s">
        <v>55</v>
      </c>
      <c r="B495" s="75"/>
      <c r="C495" s="8">
        <v>180</v>
      </c>
      <c r="D495" s="20">
        <v>12.2</v>
      </c>
      <c r="E495" s="21">
        <v>1.4</v>
      </c>
      <c r="F495" s="21">
        <v>1.2</v>
      </c>
      <c r="G495" s="21">
        <v>20.2</v>
      </c>
      <c r="H495" s="9">
        <f t="shared" ref="H495:H496" si="73">E495*4.1+F495*9.3+G495*4.1</f>
        <v>99.72</v>
      </c>
      <c r="I495" s="8">
        <v>2008</v>
      </c>
      <c r="J495" s="8">
        <v>432</v>
      </c>
    </row>
    <row r="496" spans="1:10" ht="13.2" customHeight="1">
      <c r="A496" s="74" t="s">
        <v>121</v>
      </c>
      <c r="B496" s="75"/>
      <c r="C496" s="8" t="s">
        <v>141</v>
      </c>
      <c r="D496" s="20">
        <v>20.420000000000002</v>
      </c>
      <c r="E496" s="21">
        <v>2.6</v>
      </c>
      <c r="F496" s="21">
        <v>5.7</v>
      </c>
      <c r="G496" s="21">
        <v>12.3</v>
      </c>
      <c r="H496" s="9">
        <f t="shared" si="73"/>
        <v>114.1</v>
      </c>
      <c r="I496" s="8">
        <v>2011</v>
      </c>
      <c r="J496" s="8">
        <v>1</v>
      </c>
    </row>
    <row r="497" spans="1:10">
      <c r="A497" s="72" t="s">
        <v>34</v>
      </c>
      <c r="B497" s="73"/>
      <c r="C497" s="18"/>
      <c r="D497" s="26">
        <f>SUM(D494:D496)</f>
        <v>58.17</v>
      </c>
      <c r="E497" s="26">
        <f t="shared" ref="E497:H497" si="74">SUM(E494:E496)</f>
        <v>17.8</v>
      </c>
      <c r="F497" s="26">
        <f t="shared" si="74"/>
        <v>18.599999999999998</v>
      </c>
      <c r="G497" s="26">
        <f t="shared" si="74"/>
        <v>67.099999999999994</v>
      </c>
      <c r="H497" s="26">
        <f t="shared" si="74"/>
        <v>521.07000000000005</v>
      </c>
      <c r="I497" s="50"/>
      <c r="J497" s="18"/>
    </row>
    <row r="498" spans="1:10" ht="13.2" customHeight="1">
      <c r="A498" s="78" t="s">
        <v>111</v>
      </c>
      <c r="B498" s="79"/>
      <c r="C498" s="2"/>
      <c r="D498" s="11"/>
      <c r="E498" s="11"/>
      <c r="F498" s="11"/>
      <c r="G498" s="11"/>
      <c r="H498" s="37"/>
      <c r="I498" s="53"/>
      <c r="J498" s="18"/>
    </row>
    <row r="499" spans="1:10" ht="23.25" customHeight="1">
      <c r="A499" s="76" t="s">
        <v>108</v>
      </c>
      <c r="B499" s="77"/>
      <c r="C499" s="8">
        <v>60</v>
      </c>
      <c r="D499" s="20">
        <v>11.35</v>
      </c>
      <c r="E499" s="21">
        <v>1</v>
      </c>
      <c r="F499" s="21">
        <v>2.5</v>
      </c>
      <c r="G499" s="21">
        <v>4.9000000000000004</v>
      </c>
      <c r="H499" s="9">
        <f t="shared" ref="H499:H505" si="75">E499*4.1+F499*9.3+G499*4.1</f>
        <v>47.44</v>
      </c>
      <c r="I499" s="8">
        <v>2011</v>
      </c>
      <c r="J499" s="8">
        <v>53</v>
      </c>
    </row>
    <row r="500" spans="1:10" ht="15" customHeight="1">
      <c r="A500" s="74" t="s">
        <v>87</v>
      </c>
      <c r="B500" s="75"/>
      <c r="C500" s="8">
        <v>200</v>
      </c>
      <c r="D500" s="20">
        <v>19.37</v>
      </c>
      <c r="E500" s="21">
        <v>8.4</v>
      </c>
      <c r="F500" s="21">
        <v>3.9</v>
      </c>
      <c r="G500" s="21">
        <v>14.2</v>
      </c>
      <c r="H500" s="9">
        <f t="shared" si="75"/>
        <v>128.93</v>
      </c>
      <c r="I500" s="8">
        <v>2012</v>
      </c>
      <c r="J500" s="8">
        <v>77</v>
      </c>
    </row>
    <row r="501" spans="1:10" ht="25.5" customHeight="1">
      <c r="A501" s="74" t="s">
        <v>46</v>
      </c>
      <c r="B501" s="75"/>
      <c r="C501" s="8">
        <v>150</v>
      </c>
      <c r="D501" s="20">
        <v>13.02</v>
      </c>
      <c r="E501" s="21">
        <v>5.4</v>
      </c>
      <c r="F501" s="21">
        <v>4.8</v>
      </c>
      <c r="G501" s="21">
        <v>34.700000000000003</v>
      </c>
      <c r="H501" s="9">
        <f t="shared" si="75"/>
        <v>209.05</v>
      </c>
      <c r="I501" s="8">
        <v>2011</v>
      </c>
      <c r="J501" s="8">
        <v>309</v>
      </c>
    </row>
    <row r="502" spans="1:10" ht="13.2" customHeight="1">
      <c r="A502" s="74" t="s">
        <v>109</v>
      </c>
      <c r="B502" s="75"/>
      <c r="C502" s="8" t="s">
        <v>106</v>
      </c>
      <c r="D502" s="20">
        <v>48.33</v>
      </c>
      <c r="E502" s="21">
        <v>15.7</v>
      </c>
      <c r="F502" s="21">
        <v>15.9</v>
      </c>
      <c r="G502" s="21">
        <v>3.1</v>
      </c>
      <c r="H502" s="9">
        <f t="shared" si="75"/>
        <v>224.95000000000002</v>
      </c>
      <c r="I502" s="8">
        <v>2008</v>
      </c>
      <c r="J502" s="8">
        <v>259</v>
      </c>
    </row>
    <row r="503" spans="1:10" ht="13.2" customHeight="1">
      <c r="A503" s="74" t="s">
        <v>50</v>
      </c>
      <c r="B503" s="75"/>
      <c r="C503" s="8">
        <v>180</v>
      </c>
      <c r="D503" s="20">
        <v>5.54</v>
      </c>
      <c r="E503" s="21">
        <v>0.2</v>
      </c>
      <c r="F503" s="21">
        <v>0</v>
      </c>
      <c r="G503" s="21">
        <v>23.1</v>
      </c>
      <c r="H503" s="9">
        <f t="shared" si="75"/>
        <v>95.529999999999987</v>
      </c>
      <c r="I503" s="8">
        <v>2008</v>
      </c>
      <c r="J503" s="8">
        <v>436</v>
      </c>
    </row>
    <row r="504" spans="1:10" ht="13.2" customHeight="1">
      <c r="A504" s="74" t="s">
        <v>37</v>
      </c>
      <c r="B504" s="75"/>
      <c r="C504" s="8">
        <v>20</v>
      </c>
      <c r="D504" s="20">
        <v>2.06</v>
      </c>
      <c r="E504" s="21">
        <v>1.3</v>
      </c>
      <c r="F504" s="21">
        <v>0.2</v>
      </c>
      <c r="G504" s="21">
        <v>8.5</v>
      </c>
      <c r="H504" s="9">
        <f t="shared" si="75"/>
        <v>42.039999999999992</v>
      </c>
      <c r="I504" s="8">
        <v>2008</v>
      </c>
      <c r="J504" s="8" t="s">
        <v>35</v>
      </c>
    </row>
    <row r="505" spans="1:10">
      <c r="A505" s="82" t="s">
        <v>58</v>
      </c>
      <c r="B505" s="83"/>
      <c r="C505" s="8">
        <v>20</v>
      </c>
      <c r="D505" s="20">
        <v>3.16</v>
      </c>
      <c r="E505" s="21">
        <v>2.5</v>
      </c>
      <c r="F505" s="21">
        <v>1.6</v>
      </c>
      <c r="G505" s="21">
        <v>12.2</v>
      </c>
      <c r="H505" s="9">
        <f t="shared" si="75"/>
        <v>75.150000000000006</v>
      </c>
      <c r="I505" s="8">
        <v>2008</v>
      </c>
      <c r="J505" s="8" t="s">
        <v>35</v>
      </c>
    </row>
    <row r="506" spans="1:10">
      <c r="A506" s="80" t="s">
        <v>34</v>
      </c>
      <c r="B506" s="81"/>
      <c r="C506" s="22"/>
      <c r="D506" s="26">
        <f>SUM(D499:D505)</f>
        <v>102.83</v>
      </c>
      <c r="E506" s="26">
        <f>SUM(E499:E505)</f>
        <v>34.5</v>
      </c>
      <c r="F506" s="26">
        <f>SUM(F499:F505)</f>
        <v>28.900000000000002</v>
      </c>
      <c r="G506" s="26">
        <f>SUM(G499:G505)</f>
        <v>100.7</v>
      </c>
      <c r="H506" s="26">
        <f>SUM(H499:H505)</f>
        <v>823.08999999999992</v>
      </c>
      <c r="I506" s="49" t="s">
        <v>35</v>
      </c>
      <c r="J506" s="18"/>
    </row>
    <row r="507" spans="1:10">
      <c r="A507" s="88" t="s">
        <v>42</v>
      </c>
      <c r="B507" s="89"/>
      <c r="C507" s="22"/>
      <c r="D507" s="30">
        <f>D497+D506</f>
        <v>161</v>
      </c>
      <c r="E507" s="30">
        <f t="shared" ref="E507:H507" si="76">E497+E506</f>
        <v>52.3</v>
      </c>
      <c r="F507" s="30">
        <f t="shared" si="76"/>
        <v>47.5</v>
      </c>
      <c r="G507" s="30">
        <f t="shared" si="76"/>
        <v>167.8</v>
      </c>
      <c r="H507" s="30">
        <f t="shared" si="76"/>
        <v>1344.1599999999999</v>
      </c>
      <c r="I507" s="22"/>
      <c r="J507" s="22"/>
    </row>
    <row r="508" spans="1:10">
      <c r="A508" s="86" t="s">
        <v>26</v>
      </c>
      <c r="B508" s="87"/>
      <c r="C508" s="28"/>
      <c r="D508" s="28">
        <f>161-D507</f>
        <v>0</v>
      </c>
      <c r="E508" s="28">
        <f>E507/2</f>
        <v>26.15</v>
      </c>
      <c r="F508" s="28">
        <f>F507/2</f>
        <v>23.75</v>
      </c>
      <c r="G508" s="28">
        <f>G507/2</f>
        <v>83.9</v>
      </c>
      <c r="H508" s="28">
        <f>H507/2</f>
        <v>672.07999999999993</v>
      </c>
      <c r="I508" s="29"/>
      <c r="J508" s="19" t="s">
        <v>35</v>
      </c>
    </row>
    <row r="509" spans="1:10" ht="13.2" customHeight="1">
      <c r="A509" s="101" t="s">
        <v>4</v>
      </c>
      <c r="B509" s="102"/>
      <c r="C509" s="106" t="s">
        <v>25</v>
      </c>
      <c r="D509" s="106"/>
      <c r="E509" s="106"/>
      <c r="F509" s="106"/>
      <c r="G509" s="31"/>
      <c r="H509" s="32"/>
      <c r="I509" s="53"/>
      <c r="J509" s="18"/>
    </row>
    <row r="510" spans="1:10" ht="13.2" customHeight="1">
      <c r="A510" s="90" t="s">
        <v>6</v>
      </c>
      <c r="B510" s="91"/>
      <c r="C510" s="98" t="s">
        <v>7</v>
      </c>
      <c r="D510" s="99" t="s">
        <v>31</v>
      </c>
      <c r="E510" s="98" t="s">
        <v>8</v>
      </c>
      <c r="F510" s="98"/>
      <c r="G510" s="98"/>
      <c r="H510" s="6" t="s">
        <v>9</v>
      </c>
      <c r="I510" s="103" t="s">
        <v>41</v>
      </c>
      <c r="J510" s="104" t="s">
        <v>115</v>
      </c>
    </row>
    <row r="511" spans="1:10">
      <c r="A511" s="92"/>
      <c r="B511" s="93"/>
      <c r="C511" s="98"/>
      <c r="D511" s="100"/>
      <c r="E511" s="70" t="s">
        <v>10</v>
      </c>
      <c r="F511" s="70" t="s">
        <v>11</v>
      </c>
      <c r="G511" s="70" t="s">
        <v>12</v>
      </c>
      <c r="H511" s="70" t="s">
        <v>13</v>
      </c>
      <c r="I511" s="105"/>
      <c r="J511" s="104"/>
    </row>
    <row r="512" spans="1:10" ht="19.2" customHeight="1">
      <c r="A512" s="84" t="s">
        <v>110</v>
      </c>
      <c r="B512" s="85"/>
      <c r="C512" s="42"/>
      <c r="D512" s="42"/>
      <c r="E512" s="42"/>
      <c r="F512" s="42"/>
      <c r="G512" s="42"/>
      <c r="H512" s="42"/>
      <c r="I512" s="71"/>
      <c r="J512" s="18"/>
    </row>
    <row r="513" spans="1:10" ht="24.6" customHeight="1">
      <c r="A513" s="74" t="s">
        <v>47</v>
      </c>
      <c r="B513" s="75"/>
      <c r="C513" s="8">
        <v>200</v>
      </c>
      <c r="D513" s="20">
        <v>25.55</v>
      </c>
      <c r="E513" s="21">
        <v>13.8</v>
      </c>
      <c r="F513" s="21">
        <v>11.7</v>
      </c>
      <c r="G513" s="21">
        <v>34.6</v>
      </c>
      <c r="H513" s="9">
        <f>E513*4.1+F513*9.3+G513*4.1</f>
        <v>307.25</v>
      </c>
      <c r="I513" s="8">
        <v>2008</v>
      </c>
      <c r="J513" s="8">
        <v>189</v>
      </c>
    </row>
    <row r="514" spans="1:10" ht="13.2" customHeight="1">
      <c r="A514" s="74" t="s">
        <v>55</v>
      </c>
      <c r="B514" s="75"/>
      <c r="C514" s="8">
        <v>180</v>
      </c>
      <c r="D514" s="20">
        <v>12.2</v>
      </c>
      <c r="E514" s="21">
        <v>1.4</v>
      </c>
      <c r="F514" s="21">
        <v>1.2</v>
      </c>
      <c r="G514" s="21">
        <v>20.2</v>
      </c>
      <c r="H514" s="9">
        <f t="shared" ref="H514:H515" si="77">E514*4.1+F514*9.3+G514*4.1</f>
        <v>99.72</v>
      </c>
      <c r="I514" s="8">
        <v>2008</v>
      </c>
      <c r="J514" s="8">
        <v>432</v>
      </c>
    </row>
    <row r="515" spans="1:10" ht="26.25" customHeight="1">
      <c r="A515" s="74" t="s">
        <v>64</v>
      </c>
      <c r="B515" s="75"/>
      <c r="C515" s="8" t="s">
        <v>70</v>
      </c>
      <c r="D515" s="20">
        <v>10.66</v>
      </c>
      <c r="E515" s="21">
        <v>2.6</v>
      </c>
      <c r="F515" s="21">
        <v>5.7</v>
      </c>
      <c r="G515" s="21">
        <v>12.3</v>
      </c>
      <c r="H515" s="9">
        <f t="shared" si="77"/>
        <v>114.1</v>
      </c>
      <c r="I515" s="8">
        <v>2011</v>
      </c>
      <c r="J515" s="8">
        <v>1</v>
      </c>
    </row>
    <row r="516" spans="1:10" ht="13.2" customHeight="1">
      <c r="A516" s="72" t="s">
        <v>34</v>
      </c>
      <c r="B516" s="73"/>
      <c r="C516" s="18"/>
      <c r="D516" s="26">
        <f>SUM(D513:D515)</f>
        <v>48.41</v>
      </c>
      <c r="E516" s="26">
        <f t="shared" ref="E516:H516" si="78">SUM(E513:E515)</f>
        <v>17.8</v>
      </c>
      <c r="F516" s="26">
        <f t="shared" si="78"/>
        <v>18.599999999999998</v>
      </c>
      <c r="G516" s="26">
        <f t="shared" si="78"/>
        <v>67.099999999999994</v>
      </c>
      <c r="H516" s="26">
        <f t="shared" si="78"/>
        <v>521.07000000000005</v>
      </c>
      <c r="I516" s="50"/>
      <c r="J516" s="18"/>
    </row>
    <row r="517" spans="1:10" ht="13.2" customHeight="1">
      <c r="A517" s="78" t="s">
        <v>111</v>
      </c>
      <c r="B517" s="79"/>
      <c r="C517" s="2"/>
      <c r="D517" s="11"/>
      <c r="E517" s="11"/>
      <c r="F517" s="11"/>
      <c r="G517" s="11"/>
      <c r="H517" s="37"/>
      <c r="I517" s="53"/>
      <c r="J517" s="18"/>
    </row>
    <row r="518" spans="1:10" ht="19.8" customHeight="1">
      <c r="A518" s="76" t="s">
        <v>108</v>
      </c>
      <c r="B518" s="77"/>
      <c r="C518" s="8">
        <v>100</v>
      </c>
      <c r="D518" s="20">
        <v>18.59</v>
      </c>
      <c r="E518" s="21">
        <v>1.6</v>
      </c>
      <c r="F518" s="21">
        <v>4.0999999999999996</v>
      </c>
      <c r="G518" s="21">
        <v>10.199999999999999</v>
      </c>
      <c r="H518" s="9">
        <f>E518*4.1+F518*9.3+G518*4.1</f>
        <v>86.509999999999991</v>
      </c>
      <c r="I518" s="8">
        <v>2011</v>
      </c>
      <c r="J518" s="8">
        <v>53</v>
      </c>
    </row>
    <row r="519" spans="1:10" ht="13.2" customHeight="1">
      <c r="A519" s="74" t="s">
        <v>87</v>
      </c>
      <c r="B519" s="75"/>
      <c r="C519" s="8">
        <v>200</v>
      </c>
      <c r="D519" s="20">
        <v>19.37</v>
      </c>
      <c r="E519" s="21">
        <v>8.4</v>
      </c>
      <c r="F519" s="21">
        <v>3.9</v>
      </c>
      <c r="G519" s="21">
        <v>14.2</v>
      </c>
      <c r="H519" s="9">
        <f t="shared" ref="H519:H524" si="79">E519*4.1+F519*9.3+G519*4.1</f>
        <v>128.93</v>
      </c>
      <c r="I519" s="8">
        <v>2012</v>
      </c>
      <c r="J519" s="8">
        <v>77</v>
      </c>
    </row>
    <row r="520" spans="1:10" ht="24" customHeight="1">
      <c r="A520" s="74" t="s">
        <v>46</v>
      </c>
      <c r="B520" s="75"/>
      <c r="C520" s="8">
        <v>180</v>
      </c>
      <c r="D520" s="20">
        <v>13.54</v>
      </c>
      <c r="E520" s="21">
        <v>6.5</v>
      </c>
      <c r="F520" s="21">
        <v>5.8</v>
      </c>
      <c r="G520" s="21">
        <v>41.5</v>
      </c>
      <c r="H520" s="9">
        <f t="shared" si="79"/>
        <v>250.73999999999998</v>
      </c>
      <c r="I520" s="8">
        <v>2011</v>
      </c>
      <c r="J520" s="8">
        <v>309</v>
      </c>
    </row>
    <row r="521" spans="1:10" ht="13.2" customHeight="1">
      <c r="A521" s="74" t="s">
        <v>109</v>
      </c>
      <c r="B521" s="75"/>
      <c r="C521" s="8" t="s">
        <v>106</v>
      </c>
      <c r="D521" s="20">
        <v>48.33</v>
      </c>
      <c r="E521" s="21">
        <v>15.7</v>
      </c>
      <c r="F521" s="21">
        <v>15.9</v>
      </c>
      <c r="G521" s="21">
        <v>3.1</v>
      </c>
      <c r="H521" s="9">
        <f t="shared" si="79"/>
        <v>224.95000000000002</v>
      </c>
      <c r="I521" s="8">
        <v>2008</v>
      </c>
      <c r="J521" s="8">
        <v>259</v>
      </c>
    </row>
    <row r="522" spans="1:10" ht="17.399999999999999" customHeight="1">
      <c r="A522" s="74" t="s">
        <v>50</v>
      </c>
      <c r="B522" s="75"/>
      <c r="C522" s="8">
        <v>200</v>
      </c>
      <c r="D522" s="20">
        <v>7.54</v>
      </c>
      <c r="E522" s="21">
        <v>0.2</v>
      </c>
      <c r="F522" s="21">
        <v>0</v>
      </c>
      <c r="G522" s="21">
        <v>23.1</v>
      </c>
      <c r="H522" s="9">
        <f t="shared" si="79"/>
        <v>95.529999999999987</v>
      </c>
      <c r="I522" s="8">
        <v>2008</v>
      </c>
      <c r="J522" s="8">
        <v>436</v>
      </c>
    </row>
    <row r="523" spans="1:10" ht="13.2" customHeight="1">
      <c r="A523" s="74" t="s">
        <v>37</v>
      </c>
      <c r="B523" s="75"/>
      <c r="C523" s="8">
        <v>20</v>
      </c>
      <c r="D523" s="20">
        <v>2.06</v>
      </c>
      <c r="E523" s="21">
        <v>1.3</v>
      </c>
      <c r="F523" s="21">
        <v>0.2</v>
      </c>
      <c r="G523" s="21">
        <v>8.5</v>
      </c>
      <c r="H523" s="9">
        <f t="shared" si="79"/>
        <v>42.039999999999992</v>
      </c>
      <c r="I523" s="8">
        <v>2008</v>
      </c>
      <c r="J523" s="8" t="s">
        <v>35</v>
      </c>
    </row>
    <row r="524" spans="1:10" ht="13.2" customHeight="1">
      <c r="A524" s="82" t="s">
        <v>58</v>
      </c>
      <c r="B524" s="83"/>
      <c r="C524" s="8">
        <v>20</v>
      </c>
      <c r="D524" s="20">
        <v>3.16</v>
      </c>
      <c r="E524" s="21">
        <v>2.5</v>
      </c>
      <c r="F524" s="21">
        <v>1.6</v>
      </c>
      <c r="G524" s="21">
        <v>12.2</v>
      </c>
      <c r="H524" s="9">
        <f t="shared" si="79"/>
        <v>75.150000000000006</v>
      </c>
      <c r="I524" s="8">
        <v>2008</v>
      </c>
      <c r="J524" s="8" t="s">
        <v>35</v>
      </c>
    </row>
    <row r="525" spans="1:10" ht="13.2" customHeight="1">
      <c r="A525" s="80" t="s">
        <v>34</v>
      </c>
      <c r="B525" s="81"/>
      <c r="C525" s="22"/>
      <c r="D525" s="26">
        <f>SUM(D518:D524)</f>
        <v>112.59</v>
      </c>
      <c r="E525" s="26">
        <f t="shared" ref="E525:H525" si="80">SUM(E518:E524)</f>
        <v>36.200000000000003</v>
      </c>
      <c r="F525" s="26">
        <f t="shared" si="80"/>
        <v>31.500000000000004</v>
      </c>
      <c r="G525" s="26">
        <f t="shared" si="80"/>
        <v>112.8</v>
      </c>
      <c r="H525" s="26">
        <f t="shared" si="80"/>
        <v>903.84999999999991</v>
      </c>
      <c r="I525" s="49" t="s">
        <v>35</v>
      </c>
      <c r="J525" s="18"/>
    </row>
    <row r="526" spans="1:10">
      <c r="A526" s="88" t="s">
        <v>42</v>
      </c>
      <c r="B526" s="89"/>
      <c r="C526" s="22"/>
      <c r="D526" s="30">
        <f>D516+D525</f>
        <v>161</v>
      </c>
      <c r="E526" s="30">
        <f>E516+E525</f>
        <v>54</v>
      </c>
      <c r="F526" s="30">
        <f>F516+F525</f>
        <v>50.1</v>
      </c>
      <c r="G526" s="30">
        <f>G516+G525</f>
        <v>179.89999999999998</v>
      </c>
      <c r="H526" s="30">
        <f>H516+H525</f>
        <v>1424.92</v>
      </c>
      <c r="I526" s="50"/>
      <c r="J526" s="18"/>
    </row>
    <row r="527" spans="1:10">
      <c r="A527" s="86" t="s">
        <v>26</v>
      </c>
      <c r="B527" s="87"/>
      <c r="C527" s="28"/>
      <c r="D527" s="28">
        <f>161-D526</f>
        <v>0</v>
      </c>
      <c r="E527" s="28">
        <f>E526/2</f>
        <v>27</v>
      </c>
      <c r="F527" s="28">
        <f>F526/2</f>
        <v>25.05</v>
      </c>
      <c r="G527" s="28">
        <f>G526/2</f>
        <v>89.949999999999989</v>
      </c>
      <c r="H527" s="28">
        <f>H526/2</f>
        <v>712.46</v>
      </c>
      <c r="I527" s="51"/>
      <c r="J527" s="18"/>
    </row>
    <row r="528" spans="1:10" ht="13.2" customHeight="1"/>
  </sheetData>
  <mergeCells count="500">
    <mergeCell ref="C509:F509"/>
    <mergeCell ref="A510:B511"/>
    <mergeCell ref="C510:C511"/>
    <mergeCell ref="D510:D511"/>
    <mergeCell ref="E510:G510"/>
    <mergeCell ref="I510:I511"/>
    <mergeCell ref="J510:J511"/>
    <mergeCell ref="A512:B512"/>
    <mergeCell ref="A513:B513"/>
    <mergeCell ref="I403:I404"/>
    <mergeCell ref="J403:J404"/>
    <mergeCell ref="A405:B405"/>
    <mergeCell ref="A406:B406"/>
    <mergeCell ref="C456:F456"/>
    <mergeCell ref="A457:B458"/>
    <mergeCell ref="C457:C458"/>
    <mergeCell ref="D457:D458"/>
    <mergeCell ref="E457:G457"/>
    <mergeCell ref="I457:I458"/>
    <mergeCell ref="J457:J458"/>
    <mergeCell ref="I140:I141"/>
    <mergeCell ref="J140:J141"/>
    <mergeCell ref="A142:B142"/>
    <mergeCell ref="A143:B143"/>
    <mergeCell ref="C187:F187"/>
    <mergeCell ref="A188:B189"/>
    <mergeCell ref="C188:C189"/>
    <mergeCell ref="D188:D189"/>
    <mergeCell ref="E188:G188"/>
    <mergeCell ref="I188:I189"/>
    <mergeCell ref="J188:J189"/>
    <mergeCell ref="J31:J32"/>
    <mergeCell ref="A33:B33"/>
    <mergeCell ref="A34:B34"/>
    <mergeCell ref="C82:F82"/>
    <mergeCell ref="A83:B84"/>
    <mergeCell ref="C83:C84"/>
    <mergeCell ref="D83:D84"/>
    <mergeCell ref="E83:G83"/>
    <mergeCell ref="I83:I84"/>
    <mergeCell ref="J83:J84"/>
    <mergeCell ref="A527:B52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461:B461"/>
    <mergeCell ref="A501:B501"/>
    <mergeCell ref="A502:B502"/>
    <mergeCell ref="A503:B503"/>
    <mergeCell ref="A504:B504"/>
    <mergeCell ref="A505:B505"/>
    <mergeCell ref="A506:B506"/>
    <mergeCell ref="A509:B509"/>
    <mergeCell ref="A471:B471"/>
    <mergeCell ref="A472:B472"/>
    <mergeCell ref="A486:H486"/>
    <mergeCell ref="A487:H487"/>
    <mergeCell ref="C488:F488"/>
    <mergeCell ref="C489:F489"/>
    <mergeCell ref="C490:F490"/>
    <mergeCell ref="A491:B492"/>
    <mergeCell ref="C491:C492"/>
    <mergeCell ref="D491:D492"/>
    <mergeCell ref="E491:G491"/>
    <mergeCell ref="A473:B473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I491:I492"/>
    <mergeCell ref="A459:B459"/>
    <mergeCell ref="A460:B460"/>
    <mergeCell ref="A449:B449"/>
    <mergeCell ref="A450:B450"/>
    <mergeCell ref="A451:B451"/>
    <mergeCell ref="A452:B452"/>
    <mergeCell ref="A453:B453"/>
    <mergeCell ref="A456:B456"/>
    <mergeCell ref="A439:B440"/>
    <mergeCell ref="C439:C440"/>
    <mergeCell ref="D439:D440"/>
    <mergeCell ref="E439:G439"/>
    <mergeCell ref="I439:I440"/>
    <mergeCell ref="A445:B445"/>
    <mergeCell ref="A446:B446"/>
    <mergeCell ref="A447:B447"/>
    <mergeCell ref="A448:B448"/>
    <mergeCell ref="C436:F436"/>
    <mergeCell ref="C437:F437"/>
    <mergeCell ref="C438:F438"/>
    <mergeCell ref="A408:B408"/>
    <mergeCell ref="A409:B409"/>
    <mergeCell ref="A410:B410"/>
    <mergeCell ref="A411:B411"/>
    <mergeCell ref="A412:B412"/>
    <mergeCell ref="A413:B413"/>
    <mergeCell ref="A414:B414"/>
    <mergeCell ref="A416:B416"/>
    <mergeCell ref="A407:B407"/>
    <mergeCell ref="A395:B395"/>
    <mergeCell ref="A417:B417"/>
    <mergeCell ref="A418:B418"/>
    <mergeCell ref="A415:B415"/>
    <mergeCell ref="A400:B400"/>
    <mergeCell ref="C402:F402"/>
    <mergeCell ref="A403:B404"/>
    <mergeCell ref="C403:C404"/>
    <mergeCell ref="D403:D404"/>
    <mergeCell ref="E403:G403"/>
    <mergeCell ref="I385:I386"/>
    <mergeCell ref="A380:H380"/>
    <mergeCell ref="A381:H381"/>
    <mergeCell ref="C382:F382"/>
    <mergeCell ref="C383:F383"/>
    <mergeCell ref="C384:F384"/>
    <mergeCell ref="A385:B386"/>
    <mergeCell ref="C385:C386"/>
    <mergeCell ref="D385:D386"/>
    <mergeCell ref="E385:G385"/>
    <mergeCell ref="A7:H7"/>
    <mergeCell ref="A6:J6"/>
    <mergeCell ref="A23:B23"/>
    <mergeCell ref="A24:B24"/>
    <mergeCell ref="A25:B25"/>
    <mergeCell ref="A26:B26"/>
    <mergeCell ref="A27:B27"/>
    <mergeCell ref="A30:B30"/>
    <mergeCell ref="A28:B28"/>
    <mergeCell ref="I11:I12"/>
    <mergeCell ref="A11:B12"/>
    <mergeCell ref="D11:D12"/>
    <mergeCell ref="E11:G11"/>
    <mergeCell ref="C11:C12"/>
    <mergeCell ref="A29:B29"/>
    <mergeCell ref="A13:B13"/>
    <mergeCell ref="J11:J12"/>
    <mergeCell ref="A10:B10"/>
    <mergeCell ref="A14:B14"/>
    <mergeCell ref="C30:F30"/>
    <mergeCell ref="A36:B36"/>
    <mergeCell ref="A37:B37"/>
    <mergeCell ref="A38:B38"/>
    <mergeCell ref="A39:B39"/>
    <mergeCell ref="A40:B40"/>
    <mergeCell ref="A35:B35"/>
    <mergeCell ref="A31:B32"/>
    <mergeCell ref="C31:C32"/>
    <mergeCell ref="D31:D32"/>
    <mergeCell ref="E31:G31"/>
    <mergeCell ref="I31:I32"/>
    <mergeCell ref="A41:B41"/>
    <mergeCell ref="A42:B42"/>
    <mergeCell ref="A43:B43"/>
    <mergeCell ref="A44:B44"/>
    <mergeCell ref="A45:B45"/>
    <mergeCell ref="A46:B46"/>
    <mergeCell ref="A49:B49"/>
    <mergeCell ref="A48:B48"/>
    <mergeCell ref="A47:B47"/>
    <mergeCell ref="A71:B71"/>
    <mergeCell ref="A72:B72"/>
    <mergeCell ref="A64:B65"/>
    <mergeCell ref="C64:C65"/>
    <mergeCell ref="D64:D65"/>
    <mergeCell ref="E64:G64"/>
    <mergeCell ref="I64:I65"/>
    <mergeCell ref="A59:H59"/>
    <mergeCell ref="A60:H60"/>
    <mergeCell ref="C61:F61"/>
    <mergeCell ref="C62:F62"/>
    <mergeCell ref="C63:F63"/>
    <mergeCell ref="A67:B67"/>
    <mergeCell ref="A68:B68"/>
    <mergeCell ref="A69:B69"/>
    <mergeCell ref="A70:B70"/>
    <mergeCell ref="A94:B94"/>
    <mergeCell ref="A95:B95"/>
    <mergeCell ref="A96:B96"/>
    <mergeCell ref="A97:B97"/>
    <mergeCell ref="A98:B98"/>
    <mergeCell ref="A99:B99"/>
    <mergeCell ref="A92:B92"/>
    <mergeCell ref="A93:B93"/>
    <mergeCell ref="A91:B91"/>
    <mergeCell ref="A90:B90"/>
    <mergeCell ref="A89:B89"/>
    <mergeCell ref="A88:B88"/>
    <mergeCell ref="A87:B87"/>
    <mergeCell ref="A85:B85"/>
    <mergeCell ref="A86:B86"/>
    <mergeCell ref="A114:H114"/>
    <mergeCell ref="A115:H115"/>
    <mergeCell ref="A100:B100"/>
    <mergeCell ref="I119:I120"/>
    <mergeCell ref="A121:B121"/>
    <mergeCell ref="A122:B122"/>
    <mergeCell ref="A123:B123"/>
    <mergeCell ref="A126:B126"/>
    <mergeCell ref="A127:B127"/>
    <mergeCell ref="A128:B128"/>
    <mergeCell ref="A129:B129"/>
    <mergeCell ref="A130:B130"/>
    <mergeCell ref="A131:B131"/>
    <mergeCell ref="A124:B124"/>
    <mergeCell ref="A125:B125"/>
    <mergeCell ref="C116:F116"/>
    <mergeCell ref="C117:F117"/>
    <mergeCell ref="C118:F118"/>
    <mergeCell ref="A119:B120"/>
    <mergeCell ref="C119:C120"/>
    <mergeCell ref="D119:D120"/>
    <mergeCell ref="E119:G119"/>
    <mergeCell ref="A133:B133"/>
    <mergeCell ref="A134:B134"/>
    <mergeCell ref="A135:B135"/>
    <mergeCell ref="A136:B136"/>
    <mergeCell ref="A139:B139"/>
    <mergeCell ref="C139:F139"/>
    <mergeCell ref="A140:B141"/>
    <mergeCell ref="C140:C141"/>
    <mergeCell ref="D140:D141"/>
    <mergeCell ref="E140:G140"/>
    <mergeCell ref="I171:I172"/>
    <mergeCell ref="A173:B173"/>
    <mergeCell ref="A174:B174"/>
    <mergeCell ref="A145:B145"/>
    <mergeCell ref="A146:B146"/>
    <mergeCell ref="A147:B147"/>
    <mergeCell ref="A148:B148"/>
    <mergeCell ref="A149:B149"/>
    <mergeCell ref="A144:B144"/>
    <mergeCell ref="C171:C172"/>
    <mergeCell ref="D171:D172"/>
    <mergeCell ref="E171:G171"/>
    <mergeCell ref="A150:B150"/>
    <mergeCell ref="A151:B151"/>
    <mergeCell ref="A152:B152"/>
    <mergeCell ref="A153:B153"/>
    <mergeCell ref="A154:B154"/>
    <mergeCell ref="A155:B155"/>
    <mergeCell ref="A197:B197"/>
    <mergeCell ref="A196:B196"/>
    <mergeCell ref="A195:B195"/>
    <mergeCell ref="A194:B194"/>
    <mergeCell ref="A193:B193"/>
    <mergeCell ref="A192:B192"/>
    <mergeCell ref="A190:B190"/>
    <mergeCell ref="A191:B191"/>
    <mergeCell ref="E224:G224"/>
    <mergeCell ref="A231:B231"/>
    <mergeCell ref="A232:B232"/>
    <mergeCell ref="A233:B233"/>
    <mergeCell ref="A234:B234"/>
    <mergeCell ref="A235:B235"/>
    <mergeCell ref="A236:B236"/>
    <mergeCell ref="A243:B243"/>
    <mergeCell ref="I224:I225"/>
    <mergeCell ref="A226:B226"/>
    <mergeCell ref="A227:B227"/>
    <mergeCell ref="A228:B228"/>
    <mergeCell ref="C243:F243"/>
    <mergeCell ref="A244:B245"/>
    <mergeCell ref="C244:C245"/>
    <mergeCell ref="D244:D245"/>
    <mergeCell ref="E244:G244"/>
    <mergeCell ref="I244:I245"/>
    <mergeCell ref="A246:B246"/>
    <mergeCell ref="A247:B247"/>
    <mergeCell ref="I276:I277"/>
    <mergeCell ref="A249:B249"/>
    <mergeCell ref="A250:B250"/>
    <mergeCell ref="A251:B251"/>
    <mergeCell ref="A252:B252"/>
    <mergeCell ref="A253:B253"/>
    <mergeCell ref="A248:B248"/>
    <mergeCell ref="D276:D277"/>
    <mergeCell ref="E276:G276"/>
    <mergeCell ref="A254:B254"/>
    <mergeCell ref="A255:B255"/>
    <mergeCell ref="A256:B256"/>
    <mergeCell ref="A257:B257"/>
    <mergeCell ref="A258:B258"/>
    <mergeCell ref="A259:B259"/>
    <mergeCell ref="A261:B261"/>
    <mergeCell ref="A260:B260"/>
    <mergeCell ref="A283:B283"/>
    <mergeCell ref="A284:B284"/>
    <mergeCell ref="A285:B285"/>
    <mergeCell ref="A286:B286"/>
    <mergeCell ref="A287:B287"/>
    <mergeCell ref="A288:B288"/>
    <mergeCell ref="C293:F293"/>
    <mergeCell ref="A294:B295"/>
    <mergeCell ref="C294:C295"/>
    <mergeCell ref="D294:D295"/>
    <mergeCell ref="E294:G294"/>
    <mergeCell ref="I294:I295"/>
    <mergeCell ref="A296:B296"/>
    <mergeCell ref="A297:B297"/>
    <mergeCell ref="A309:B309"/>
    <mergeCell ref="A304:B304"/>
    <mergeCell ref="A305:B305"/>
    <mergeCell ref="A306:B306"/>
    <mergeCell ref="A307:B307"/>
    <mergeCell ref="A308:B308"/>
    <mergeCell ref="A300:B300"/>
    <mergeCell ref="A301:B301"/>
    <mergeCell ref="A302:B302"/>
    <mergeCell ref="A303:B303"/>
    <mergeCell ref="A327:H327"/>
    <mergeCell ref="A328:H328"/>
    <mergeCell ref="C329:F329"/>
    <mergeCell ref="C330:F330"/>
    <mergeCell ref="C331:F331"/>
    <mergeCell ref="A332:B333"/>
    <mergeCell ref="C332:C333"/>
    <mergeCell ref="D332:D333"/>
    <mergeCell ref="E332:G332"/>
    <mergeCell ref="A334:B334"/>
    <mergeCell ref="I332:I333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C350:F350"/>
    <mergeCell ref="A351:B352"/>
    <mergeCell ref="C351:C352"/>
    <mergeCell ref="D351:D352"/>
    <mergeCell ref="E351:G351"/>
    <mergeCell ref="I351:I352"/>
    <mergeCell ref="A353:B353"/>
    <mergeCell ref="A354:B354"/>
    <mergeCell ref="J64:J65"/>
    <mergeCell ref="J119:J120"/>
    <mergeCell ref="A526:B526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88:B388"/>
    <mergeCell ref="A389:B389"/>
    <mergeCell ref="A390:B390"/>
    <mergeCell ref="A391:B391"/>
    <mergeCell ref="A392:B392"/>
    <mergeCell ref="J439:J440"/>
    <mergeCell ref="J491:J492"/>
    <mergeCell ref="J171:J172"/>
    <mergeCell ref="J224:J225"/>
    <mergeCell ref="J276:J277"/>
    <mergeCell ref="J332:J333"/>
    <mergeCell ref="J385:J386"/>
    <mergeCell ref="J244:J245"/>
    <mergeCell ref="J294:J295"/>
    <mergeCell ref="J351:J352"/>
    <mergeCell ref="A517:B517"/>
    <mergeCell ref="A516:B516"/>
    <mergeCell ref="A515:B515"/>
    <mergeCell ref="A500:B500"/>
    <mergeCell ref="A499:B499"/>
    <mergeCell ref="A498:B498"/>
    <mergeCell ref="A497:B497"/>
    <mergeCell ref="A496:B496"/>
    <mergeCell ref="A495:B495"/>
    <mergeCell ref="A507:B507"/>
    <mergeCell ref="A508:B508"/>
    <mergeCell ref="A514:B514"/>
    <mergeCell ref="A494:B494"/>
    <mergeCell ref="A493:B493"/>
    <mergeCell ref="A444:B444"/>
    <mergeCell ref="A443:B443"/>
    <mergeCell ref="A442:B442"/>
    <mergeCell ref="A441:B441"/>
    <mergeCell ref="A387:B387"/>
    <mergeCell ref="A358:B358"/>
    <mergeCell ref="A357:B357"/>
    <mergeCell ref="A401:B401"/>
    <mergeCell ref="A454:B454"/>
    <mergeCell ref="A455:B455"/>
    <mergeCell ref="A393:B393"/>
    <mergeCell ref="A394:B394"/>
    <mergeCell ref="A396:B396"/>
    <mergeCell ref="A397:B397"/>
    <mergeCell ref="A398:B398"/>
    <mergeCell ref="A399:B399"/>
    <mergeCell ref="A402:B402"/>
    <mergeCell ref="A434:H434"/>
    <mergeCell ref="A435:H435"/>
    <mergeCell ref="A356:B356"/>
    <mergeCell ref="A355:B355"/>
    <mergeCell ref="A350:B350"/>
    <mergeCell ref="A347:B347"/>
    <mergeCell ref="A346:B346"/>
    <mergeCell ref="A345:B345"/>
    <mergeCell ref="A344:B344"/>
    <mergeCell ref="A343:B343"/>
    <mergeCell ref="A348:B348"/>
    <mergeCell ref="A349:B349"/>
    <mergeCell ref="A299:B299"/>
    <mergeCell ref="A298:B298"/>
    <mergeCell ref="A293:B293"/>
    <mergeCell ref="A290:B290"/>
    <mergeCell ref="A289:B289"/>
    <mergeCell ref="A291:B291"/>
    <mergeCell ref="A292:B292"/>
    <mergeCell ref="A278:B278"/>
    <mergeCell ref="A279:B279"/>
    <mergeCell ref="A280:B280"/>
    <mergeCell ref="A281:B281"/>
    <mergeCell ref="A282:B282"/>
    <mergeCell ref="A271:H271"/>
    <mergeCell ref="A272:H272"/>
    <mergeCell ref="C273:F273"/>
    <mergeCell ref="C274:F274"/>
    <mergeCell ref="C275:F275"/>
    <mergeCell ref="A276:B277"/>
    <mergeCell ref="C276:C277"/>
    <mergeCell ref="A198:B198"/>
    <mergeCell ref="A199:B199"/>
    <mergeCell ref="A200:B200"/>
    <mergeCell ref="A201:B201"/>
    <mergeCell ref="A202:B202"/>
    <mergeCell ref="A241:B241"/>
    <mergeCell ref="A242:B242"/>
    <mergeCell ref="A237:B237"/>
    <mergeCell ref="A238:B238"/>
    <mergeCell ref="A239:B239"/>
    <mergeCell ref="A240:B240"/>
    <mergeCell ref="A229:B229"/>
    <mergeCell ref="A230:B230"/>
    <mergeCell ref="A219:H219"/>
    <mergeCell ref="A220:H220"/>
    <mergeCell ref="C221:F221"/>
    <mergeCell ref="C222:F222"/>
    <mergeCell ref="C223:F223"/>
    <mergeCell ref="A224:B225"/>
    <mergeCell ref="C224:C225"/>
    <mergeCell ref="D224:D225"/>
    <mergeCell ref="A187:B187"/>
    <mergeCell ref="A184:B184"/>
    <mergeCell ref="A158:B158"/>
    <mergeCell ref="A157:B157"/>
    <mergeCell ref="A156:B156"/>
    <mergeCell ref="A138:B138"/>
    <mergeCell ref="A137:B137"/>
    <mergeCell ref="A178:B178"/>
    <mergeCell ref="A179:B179"/>
    <mergeCell ref="A180:B180"/>
    <mergeCell ref="A181:B181"/>
    <mergeCell ref="A182:B182"/>
    <mergeCell ref="A183:B183"/>
    <mergeCell ref="A185:B185"/>
    <mergeCell ref="A175:B175"/>
    <mergeCell ref="A176:B176"/>
    <mergeCell ref="A177:B177"/>
    <mergeCell ref="A166:H166"/>
    <mergeCell ref="A167:H167"/>
    <mergeCell ref="C168:F168"/>
    <mergeCell ref="C169:F169"/>
    <mergeCell ref="C170:F170"/>
    <mergeCell ref="A186:B186"/>
    <mergeCell ref="A22:B22"/>
    <mergeCell ref="A21:B21"/>
    <mergeCell ref="A20:B20"/>
    <mergeCell ref="A19:B19"/>
    <mergeCell ref="A18:B18"/>
    <mergeCell ref="A17:B17"/>
    <mergeCell ref="A16:B16"/>
    <mergeCell ref="A15:B15"/>
    <mergeCell ref="A80:B80"/>
    <mergeCell ref="A79:B79"/>
    <mergeCell ref="A66:B66"/>
    <mergeCell ref="A132:B132"/>
    <mergeCell ref="A82:B82"/>
    <mergeCell ref="A81:B81"/>
    <mergeCell ref="A73:B73"/>
    <mergeCell ref="A74:B74"/>
    <mergeCell ref="A75:B75"/>
    <mergeCell ref="A76:B76"/>
    <mergeCell ref="A77:B77"/>
    <mergeCell ref="A78:B78"/>
    <mergeCell ref="A171:B172"/>
  </mergeCells>
  <pageMargins left="0.25" right="0.25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4"/>
  <sheetViews>
    <sheetView tabSelected="1" view="pageLayout" topLeftCell="A497" workbookViewId="0">
      <selection activeCell="C528" sqref="C528"/>
    </sheetView>
  </sheetViews>
  <sheetFormatPr defaultRowHeight="13.2"/>
  <cols>
    <col min="2" max="2" width="28.109375" customWidth="1"/>
    <col min="3" max="3" width="6.5546875" customWidth="1"/>
    <col min="4" max="4" width="6.88671875" customWidth="1"/>
    <col min="5" max="5" width="8.109375" customWidth="1"/>
    <col min="6" max="6" width="8.33203125" customWidth="1"/>
    <col min="7" max="7" width="7.5546875" customWidth="1"/>
    <col min="8" max="8" width="9.33203125" customWidth="1"/>
    <col min="10" max="10" width="7.5546875" customWidth="1"/>
  </cols>
  <sheetData>
    <row r="1" spans="1:10">
      <c r="A1" t="s">
        <v>28</v>
      </c>
      <c r="E1" t="s">
        <v>27</v>
      </c>
      <c r="H1" s="60"/>
      <c r="I1" s="60"/>
    </row>
    <row r="2" spans="1:10">
      <c r="A2" t="s">
        <v>30</v>
      </c>
      <c r="H2" s="60"/>
      <c r="I2" s="60"/>
    </row>
    <row r="3" spans="1:10" ht="13.95" customHeight="1">
      <c r="A3" t="s">
        <v>122</v>
      </c>
      <c r="E3" t="s">
        <v>66</v>
      </c>
      <c r="H3" s="60"/>
      <c r="I3" s="60"/>
    </row>
    <row r="4" spans="1:10" ht="13.95" customHeight="1">
      <c r="A4" t="s">
        <v>123</v>
      </c>
      <c r="E4" t="s">
        <v>67</v>
      </c>
      <c r="H4" s="60"/>
      <c r="I4" s="60"/>
      <c r="J4" s="45"/>
    </row>
    <row r="5" spans="1:10">
      <c r="A5" t="s">
        <v>29</v>
      </c>
      <c r="E5" t="s">
        <v>29</v>
      </c>
      <c r="H5" s="61"/>
      <c r="I5" s="62"/>
    </row>
    <row r="6" spans="1:10" ht="15.6">
      <c r="A6" s="94" t="s">
        <v>116</v>
      </c>
      <c r="B6" s="94"/>
      <c r="C6" s="94"/>
      <c r="D6" s="94"/>
      <c r="E6" s="94"/>
      <c r="F6" s="94"/>
      <c r="G6" s="94"/>
      <c r="H6" s="94"/>
      <c r="I6" s="94"/>
      <c r="J6" s="94"/>
    </row>
    <row r="7" spans="1:10" ht="15.6">
      <c r="A7" s="95" t="s">
        <v>117</v>
      </c>
      <c r="B7" s="95"/>
      <c r="C7" s="95"/>
      <c r="D7" s="95"/>
      <c r="E7" s="95"/>
      <c r="F7" s="95"/>
      <c r="G7" s="95"/>
      <c r="H7" s="95"/>
    </row>
    <row r="8" spans="1:10" ht="14.4">
      <c r="A8" s="3" t="s">
        <v>0</v>
      </c>
      <c r="B8" s="64"/>
      <c r="C8" s="64" t="s">
        <v>1</v>
      </c>
      <c r="D8" s="64"/>
      <c r="E8" s="64"/>
      <c r="F8" s="1"/>
      <c r="G8" s="1"/>
      <c r="H8" s="111" t="s">
        <v>134</v>
      </c>
      <c r="I8" s="111"/>
    </row>
    <row r="9" spans="1:10" ht="14.4">
      <c r="A9" s="3" t="s">
        <v>2</v>
      </c>
      <c r="B9" s="64"/>
      <c r="C9" s="64" t="s">
        <v>3</v>
      </c>
      <c r="D9" s="64"/>
      <c r="E9" s="64"/>
      <c r="F9" s="1"/>
      <c r="G9" s="1"/>
      <c r="H9" s="1"/>
    </row>
    <row r="10" spans="1:10" ht="14.4">
      <c r="A10" s="110" t="s">
        <v>4</v>
      </c>
      <c r="B10" s="110"/>
      <c r="C10" s="66" t="s">
        <v>5</v>
      </c>
      <c r="D10" s="66"/>
      <c r="E10" s="66"/>
      <c r="F10" s="1"/>
      <c r="G10" s="1"/>
      <c r="H10" s="1"/>
    </row>
    <row r="11" spans="1:10" ht="19.2" customHeight="1">
      <c r="A11" s="90" t="s">
        <v>6</v>
      </c>
      <c r="B11" s="91"/>
      <c r="C11" s="98" t="s">
        <v>7</v>
      </c>
      <c r="D11" s="99" t="s">
        <v>31</v>
      </c>
      <c r="E11" s="98" t="s">
        <v>8</v>
      </c>
      <c r="F11" s="98"/>
      <c r="G11" s="98"/>
      <c r="H11" s="6" t="s">
        <v>9</v>
      </c>
      <c r="I11" s="103" t="s">
        <v>41</v>
      </c>
      <c r="J11" s="103" t="s">
        <v>115</v>
      </c>
    </row>
    <row r="12" spans="1:10">
      <c r="A12" s="92"/>
      <c r="B12" s="93"/>
      <c r="C12" s="98"/>
      <c r="D12" s="100"/>
      <c r="E12" s="63" t="s">
        <v>10</v>
      </c>
      <c r="F12" s="63" t="s">
        <v>11</v>
      </c>
      <c r="G12" s="63" t="s">
        <v>12</v>
      </c>
      <c r="H12" s="63" t="s">
        <v>13</v>
      </c>
      <c r="I12" s="105"/>
      <c r="J12" s="105"/>
    </row>
    <row r="13" spans="1:10" ht="10.5" customHeight="1">
      <c r="A13" s="84" t="s">
        <v>110</v>
      </c>
      <c r="B13" s="85"/>
      <c r="C13" s="2"/>
      <c r="D13" s="2"/>
      <c r="E13" s="2"/>
      <c r="F13" s="2"/>
      <c r="G13" s="2"/>
      <c r="H13" s="5"/>
      <c r="I13" s="5"/>
      <c r="J13" s="46"/>
    </row>
    <row r="14" spans="1:10" ht="18.75" customHeight="1">
      <c r="A14" s="74" t="s">
        <v>112</v>
      </c>
      <c r="B14" s="75"/>
      <c r="C14" s="8">
        <v>200</v>
      </c>
      <c r="D14" s="20">
        <v>22.6</v>
      </c>
      <c r="E14" s="21">
        <v>12.9</v>
      </c>
      <c r="F14" s="21">
        <v>10.3</v>
      </c>
      <c r="G14" s="21">
        <v>28.6</v>
      </c>
      <c r="H14" s="9">
        <f>E14*4.1+F14*9.3+G14*4.1</f>
        <v>265.94</v>
      </c>
      <c r="I14" s="8">
        <v>2008</v>
      </c>
      <c r="J14" s="8">
        <v>189</v>
      </c>
    </row>
    <row r="15" spans="1:10" ht="13.2" customHeight="1">
      <c r="A15" s="74" t="s">
        <v>40</v>
      </c>
      <c r="B15" s="75"/>
      <c r="C15" s="8">
        <v>200</v>
      </c>
      <c r="D15" s="20">
        <v>2.4</v>
      </c>
      <c r="E15" s="21">
        <v>0.2</v>
      </c>
      <c r="F15" s="21">
        <v>0.1</v>
      </c>
      <c r="G15" s="21">
        <v>15</v>
      </c>
      <c r="H15" s="9">
        <f>E15*4.1+F15*9.3+G15*4.1</f>
        <v>63.249999999999993</v>
      </c>
      <c r="I15" s="8">
        <v>2008</v>
      </c>
      <c r="J15" s="8">
        <v>430</v>
      </c>
    </row>
    <row r="16" spans="1:10" ht="13.2" customHeight="1">
      <c r="A16" s="74" t="s">
        <v>118</v>
      </c>
      <c r="B16" s="75"/>
      <c r="C16" s="8" t="s">
        <v>119</v>
      </c>
      <c r="D16" s="20">
        <v>29.7</v>
      </c>
      <c r="E16" s="21">
        <v>2.6</v>
      </c>
      <c r="F16" s="21">
        <v>5.7</v>
      </c>
      <c r="G16" s="21">
        <v>12.3</v>
      </c>
      <c r="H16" s="9">
        <f t="shared" ref="H16" si="0">E16*4.1+F16*9.3+G16*4.1</f>
        <v>114.1</v>
      </c>
      <c r="I16" s="8">
        <v>2011</v>
      </c>
      <c r="J16" s="8">
        <v>1</v>
      </c>
    </row>
    <row r="17" spans="1:10" ht="13.2" customHeight="1">
      <c r="A17" s="82" t="s">
        <v>65</v>
      </c>
      <c r="B17" s="83"/>
      <c r="C17" s="34">
        <v>100</v>
      </c>
      <c r="D17" s="20">
        <v>28.97</v>
      </c>
      <c r="E17" s="21">
        <v>0.8</v>
      </c>
      <c r="F17" s="21">
        <v>0.2</v>
      </c>
      <c r="G17" s="21">
        <v>7.5</v>
      </c>
      <c r="H17" s="9">
        <f>E17*4.1+F17*9.3+G17*4.1</f>
        <v>35.89</v>
      </c>
      <c r="I17" s="8">
        <v>2008</v>
      </c>
      <c r="J17" s="8" t="s">
        <v>35</v>
      </c>
    </row>
    <row r="18" spans="1:10">
      <c r="A18" s="80" t="s">
        <v>34</v>
      </c>
      <c r="B18" s="81"/>
      <c r="C18" s="18"/>
      <c r="D18" s="17">
        <f>SUM(D14:D17)</f>
        <v>83.67</v>
      </c>
      <c r="E18" s="10">
        <f>SUM(E14:E17)</f>
        <v>16.5</v>
      </c>
      <c r="F18" s="10">
        <f>SUM(F14:F17)</f>
        <v>16.3</v>
      </c>
      <c r="G18" s="10">
        <f>SUM(G14:G17)</f>
        <v>63.400000000000006</v>
      </c>
      <c r="H18" s="12">
        <f>SUM(H14:H17)</f>
        <v>479.17999999999995</v>
      </c>
      <c r="I18" s="19" t="s">
        <v>35</v>
      </c>
      <c r="J18" s="19" t="s">
        <v>35</v>
      </c>
    </row>
    <row r="19" spans="1:10" ht="12" customHeight="1">
      <c r="A19" s="78" t="s">
        <v>111</v>
      </c>
      <c r="B19" s="79"/>
      <c r="C19" s="2"/>
      <c r="D19" s="2"/>
      <c r="E19" s="2"/>
      <c r="F19" s="2"/>
      <c r="G19" s="11"/>
      <c r="H19" s="27"/>
      <c r="I19" s="18"/>
      <c r="J19" s="18"/>
    </row>
    <row r="20" spans="1:10" ht="21.75" customHeight="1">
      <c r="A20" s="76" t="s">
        <v>71</v>
      </c>
      <c r="B20" s="77"/>
      <c r="C20" s="8">
        <v>60</v>
      </c>
      <c r="D20" s="20">
        <v>8.18</v>
      </c>
      <c r="E20" s="21">
        <v>0.8</v>
      </c>
      <c r="F20" s="21">
        <v>3.7</v>
      </c>
      <c r="G20" s="21">
        <v>5</v>
      </c>
      <c r="H20" s="9">
        <f t="shared" ref="H20:H22" si="1">E20*4.1+F20*9.3+G20*4.1</f>
        <v>58.190000000000005</v>
      </c>
      <c r="I20" s="8">
        <v>2011</v>
      </c>
      <c r="J20" s="8">
        <v>52</v>
      </c>
    </row>
    <row r="21" spans="1:10" ht="15" customHeight="1">
      <c r="A21" s="74" t="s">
        <v>72</v>
      </c>
      <c r="B21" s="75"/>
      <c r="C21" s="8">
        <v>200</v>
      </c>
      <c r="D21" s="20">
        <v>9.64</v>
      </c>
      <c r="E21" s="21">
        <v>4.5999999999999996</v>
      </c>
      <c r="F21" s="21">
        <v>4.3</v>
      </c>
      <c r="G21" s="21">
        <v>15.1</v>
      </c>
      <c r="H21" s="9">
        <f t="shared" si="1"/>
        <v>120.75999999999999</v>
      </c>
      <c r="I21" s="8">
        <v>2011</v>
      </c>
      <c r="J21" s="8">
        <v>102</v>
      </c>
    </row>
    <row r="22" spans="1:10" ht="24" customHeight="1">
      <c r="A22" s="74" t="s">
        <v>46</v>
      </c>
      <c r="B22" s="75"/>
      <c r="C22" s="8">
        <v>150</v>
      </c>
      <c r="D22" s="20">
        <v>13.02</v>
      </c>
      <c r="E22" s="21">
        <v>5.4</v>
      </c>
      <c r="F22" s="21">
        <v>4.8</v>
      </c>
      <c r="G22" s="21">
        <v>34.700000000000003</v>
      </c>
      <c r="H22" s="9">
        <f t="shared" si="1"/>
        <v>209.05</v>
      </c>
      <c r="I22" s="8">
        <v>2011</v>
      </c>
      <c r="J22" s="8">
        <v>309</v>
      </c>
    </row>
    <row r="23" spans="1:10" ht="15.6" customHeight="1">
      <c r="A23" s="74" t="s">
        <v>124</v>
      </c>
      <c r="B23" s="75"/>
      <c r="C23" s="8">
        <v>100</v>
      </c>
      <c r="D23" s="68">
        <v>35.049999999999997</v>
      </c>
      <c r="E23" s="21">
        <v>12.7</v>
      </c>
      <c r="F23" s="21">
        <v>13.2</v>
      </c>
      <c r="G23" s="21">
        <v>13.6</v>
      </c>
      <c r="H23" s="69">
        <f t="shared" ref="H23:H26" si="2">E23*4.1+F23*9.3+G23*4.1</f>
        <v>230.58999999999997</v>
      </c>
      <c r="I23" s="8">
        <v>2011</v>
      </c>
      <c r="J23" s="8">
        <v>255</v>
      </c>
    </row>
    <row r="24" spans="1:10" ht="13.2" customHeight="1">
      <c r="A24" s="74" t="s">
        <v>45</v>
      </c>
      <c r="B24" s="75"/>
      <c r="C24" s="8">
        <v>180</v>
      </c>
      <c r="D24" s="20">
        <v>6.22</v>
      </c>
      <c r="E24" s="21">
        <v>0</v>
      </c>
      <c r="F24" s="21">
        <v>0</v>
      </c>
      <c r="G24" s="21">
        <v>17.399999999999999</v>
      </c>
      <c r="H24" s="9">
        <f t="shared" si="2"/>
        <v>71.339999999999989</v>
      </c>
      <c r="I24" s="8">
        <v>2011</v>
      </c>
      <c r="J24" s="8">
        <v>349</v>
      </c>
    </row>
    <row r="25" spans="1:10" ht="13.2" customHeight="1">
      <c r="A25" s="74" t="s">
        <v>37</v>
      </c>
      <c r="B25" s="75"/>
      <c r="C25" s="8">
        <v>20</v>
      </c>
      <c r="D25" s="20">
        <v>2.06</v>
      </c>
      <c r="E25" s="21">
        <v>1.3</v>
      </c>
      <c r="F25" s="21">
        <v>0.2</v>
      </c>
      <c r="G25" s="21">
        <v>8.5</v>
      </c>
      <c r="H25" s="9">
        <f t="shared" si="2"/>
        <v>42.039999999999992</v>
      </c>
      <c r="I25" s="8">
        <v>2008</v>
      </c>
      <c r="J25" s="8" t="s">
        <v>35</v>
      </c>
    </row>
    <row r="26" spans="1:10" ht="9.75" customHeight="1">
      <c r="A26" s="74" t="s">
        <v>58</v>
      </c>
      <c r="B26" s="75"/>
      <c r="C26" s="8">
        <v>20</v>
      </c>
      <c r="D26" s="24">
        <v>3.16</v>
      </c>
      <c r="E26" s="25">
        <v>2.5</v>
      </c>
      <c r="F26" s="25">
        <v>1.6</v>
      </c>
      <c r="G26" s="25">
        <v>12.2</v>
      </c>
      <c r="H26" s="9">
        <f t="shared" si="2"/>
        <v>75.150000000000006</v>
      </c>
      <c r="I26" s="8">
        <v>2008</v>
      </c>
      <c r="J26" s="8" t="s">
        <v>35</v>
      </c>
    </row>
    <row r="27" spans="1:10">
      <c r="A27" s="72" t="s">
        <v>34</v>
      </c>
      <c r="B27" s="73"/>
      <c r="C27" s="22"/>
      <c r="D27" s="26">
        <f>SUM(D20:D26)</f>
        <v>77.33</v>
      </c>
      <c r="E27" s="26">
        <f>SUM(E20:E26)</f>
        <v>27.3</v>
      </c>
      <c r="F27" s="26">
        <f>SUM(F20:F26)</f>
        <v>27.8</v>
      </c>
      <c r="G27" s="26">
        <f>SUM(G20:G26)</f>
        <v>106.50000000000001</v>
      </c>
      <c r="H27" s="10">
        <f>E27*4.1+F27*9.3+G27*4.1</f>
        <v>807.12000000000012</v>
      </c>
      <c r="I27" s="23"/>
      <c r="J27" s="23" t="s">
        <v>35</v>
      </c>
    </row>
    <row r="28" spans="1:10">
      <c r="A28" s="88" t="s">
        <v>42</v>
      </c>
      <c r="B28" s="89"/>
      <c r="C28" s="22"/>
      <c r="D28" s="30">
        <f>D18+D27</f>
        <v>161</v>
      </c>
      <c r="E28" s="30">
        <f t="shared" ref="E28:H28" si="3">E18+E27</f>
        <v>43.8</v>
      </c>
      <c r="F28" s="30">
        <f t="shared" si="3"/>
        <v>44.1</v>
      </c>
      <c r="G28" s="30">
        <f t="shared" si="3"/>
        <v>169.90000000000003</v>
      </c>
      <c r="H28" s="30">
        <f t="shared" si="3"/>
        <v>1286.3000000000002</v>
      </c>
      <c r="I28" s="22"/>
      <c r="J28" s="22"/>
    </row>
    <row r="29" spans="1:10">
      <c r="A29" s="86" t="s">
        <v>26</v>
      </c>
      <c r="B29" s="87"/>
      <c r="C29" s="28"/>
      <c r="D29" s="28">
        <f>161-D28</f>
        <v>0</v>
      </c>
      <c r="E29" s="28">
        <f>E28/2</f>
        <v>21.9</v>
      </c>
      <c r="F29" s="28">
        <f>F28/2</f>
        <v>22.05</v>
      </c>
      <c r="G29" s="28">
        <f>G28/2</f>
        <v>84.950000000000017</v>
      </c>
      <c r="H29" s="28">
        <f>H28/2</f>
        <v>643.15000000000009</v>
      </c>
      <c r="I29" s="29"/>
      <c r="J29" s="19" t="s">
        <v>35</v>
      </c>
    </row>
    <row r="30" spans="1:10" ht="11.25" customHeight="1">
      <c r="A30" s="101" t="s">
        <v>4</v>
      </c>
      <c r="B30" s="102"/>
      <c r="C30" s="106" t="s">
        <v>25</v>
      </c>
      <c r="D30" s="106"/>
      <c r="E30" s="106"/>
      <c r="F30" s="106"/>
      <c r="G30" s="31"/>
      <c r="H30" s="32"/>
      <c r="I30" s="33"/>
      <c r="J30" s="23" t="s">
        <v>35</v>
      </c>
    </row>
    <row r="31" spans="1:10" ht="18.75" customHeight="1">
      <c r="A31" s="90" t="s">
        <v>6</v>
      </c>
      <c r="B31" s="91"/>
      <c r="C31" s="98" t="s">
        <v>7</v>
      </c>
      <c r="D31" s="99" t="s">
        <v>31</v>
      </c>
      <c r="E31" s="98" t="s">
        <v>8</v>
      </c>
      <c r="F31" s="98"/>
      <c r="G31" s="98"/>
      <c r="H31" s="6" t="s">
        <v>9</v>
      </c>
      <c r="I31" s="103" t="s">
        <v>41</v>
      </c>
      <c r="J31" s="103" t="s">
        <v>115</v>
      </c>
    </row>
    <row r="32" spans="1:10" ht="12" customHeight="1">
      <c r="A32" s="92"/>
      <c r="B32" s="93"/>
      <c r="C32" s="98"/>
      <c r="D32" s="100"/>
      <c r="E32" s="63" t="s">
        <v>10</v>
      </c>
      <c r="F32" s="63" t="s">
        <v>11</v>
      </c>
      <c r="G32" s="63" t="s">
        <v>12</v>
      </c>
      <c r="H32" s="63" t="s">
        <v>13</v>
      </c>
      <c r="I32" s="105"/>
      <c r="J32" s="105"/>
    </row>
    <row r="33" spans="1:10" ht="12" customHeight="1">
      <c r="A33" s="84" t="s">
        <v>110</v>
      </c>
      <c r="B33" s="85"/>
      <c r="C33" s="2"/>
      <c r="D33" s="2"/>
      <c r="E33" s="2"/>
      <c r="F33" s="2"/>
      <c r="G33" s="2"/>
      <c r="H33" s="5"/>
      <c r="I33" s="5"/>
      <c r="J33" s="47"/>
    </row>
    <row r="34" spans="1:10" ht="24" customHeight="1">
      <c r="A34" s="74" t="s">
        <v>112</v>
      </c>
      <c r="B34" s="75"/>
      <c r="C34" s="8">
        <v>200</v>
      </c>
      <c r="D34" s="20">
        <v>22.6</v>
      </c>
      <c r="E34" s="21">
        <v>12.9</v>
      </c>
      <c r="F34" s="21">
        <v>10.3</v>
      </c>
      <c r="G34" s="21">
        <v>28.6</v>
      </c>
      <c r="H34" s="9">
        <f>E34*4.1+F34*9.3+G34*4.1</f>
        <v>265.94</v>
      </c>
      <c r="I34" s="8">
        <v>2008</v>
      </c>
      <c r="J34" s="8">
        <v>189</v>
      </c>
    </row>
    <row r="35" spans="1:10" ht="13.2" customHeight="1">
      <c r="A35" s="74" t="s">
        <v>40</v>
      </c>
      <c r="B35" s="75"/>
      <c r="C35" s="8">
        <v>200</v>
      </c>
      <c r="D35" s="20">
        <v>2.4</v>
      </c>
      <c r="E35" s="21">
        <v>0.2</v>
      </c>
      <c r="F35" s="21">
        <v>0.1</v>
      </c>
      <c r="G35" s="21">
        <v>15</v>
      </c>
      <c r="H35" s="9">
        <f>E35*4.1+F35*9.3+G35*4.1</f>
        <v>63.249999999999993</v>
      </c>
      <c r="I35" s="8">
        <v>2008</v>
      </c>
      <c r="J35" s="8">
        <v>430</v>
      </c>
    </row>
    <row r="36" spans="1:10" ht="13.2" customHeight="1">
      <c r="A36" s="74" t="s">
        <v>136</v>
      </c>
      <c r="B36" s="75"/>
      <c r="C36" s="58" t="s">
        <v>142</v>
      </c>
      <c r="D36" s="20">
        <v>22.93</v>
      </c>
      <c r="E36" s="21">
        <v>2.6</v>
      </c>
      <c r="F36" s="21">
        <v>5.7</v>
      </c>
      <c r="G36" s="21">
        <v>12.3</v>
      </c>
      <c r="H36" s="9">
        <f>E36*4.1+F36*9.3+G36*4.1</f>
        <v>114.1</v>
      </c>
      <c r="I36" s="8">
        <v>2011</v>
      </c>
      <c r="J36" s="8">
        <v>1</v>
      </c>
    </row>
    <row r="37" spans="1:10" ht="13.2" customHeight="1">
      <c r="A37" s="82" t="s">
        <v>65</v>
      </c>
      <c r="B37" s="83"/>
      <c r="C37" s="34">
        <v>100</v>
      </c>
      <c r="D37" s="20">
        <v>28.97</v>
      </c>
      <c r="E37" s="21">
        <v>0.8</v>
      </c>
      <c r="F37" s="21">
        <v>0.2</v>
      </c>
      <c r="G37" s="21">
        <v>7.5</v>
      </c>
      <c r="H37" s="9">
        <f>E37*4.1+F37*9.3+G37*4.1</f>
        <v>35.89</v>
      </c>
      <c r="I37" s="8">
        <v>2008</v>
      </c>
      <c r="J37" s="8" t="s">
        <v>35</v>
      </c>
    </row>
    <row r="38" spans="1:10">
      <c r="A38" s="80" t="s">
        <v>34</v>
      </c>
      <c r="B38" s="81"/>
      <c r="C38" s="18"/>
      <c r="D38" s="17">
        <f>SUM(D34:D37)</f>
        <v>76.900000000000006</v>
      </c>
      <c r="E38" s="10">
        <f>SUM(E34:E37)</f>
        <v>16.5</v>
      </c>
      <c r="F38" s="10">
        <f>SUM(F34:F37)</f>
        <v>16.3</v>
      </c>
      <c r="G38" s="10">
        <f>SUM(G34:G37)</f>
        <v>63.400000000000006</v>
      </c>
      <c r="H38" s="12">
        <f>SUM(H34:H37)</f>
        <v>479.17999999999995</v>
      </c>
      <c r="I38" s="19" t="s">
        <v>35</v>
      </c>
      <c r="J38" s="19" t="s">
        <v>35</v>
      </c>
    </row>
    <row r="39" spans="1:10" ht="13.2" customHeight="1">
      <c r="A39" s="78" t="s">
        <v>111</v>
      </c>
      <c r="B39" s="79"/>
      <c r="C39" s="2"/>
      <c r="D39" s="2"/>
      <c r="E39" s="2"/>
      <c r="F39" s="2"/>
      <c r="G39" s="11"/>
      <c r="H39" s="27"/>
      <c r="I39" s="18"/>
      <c r="J39" s="18"/>
    </row>
    <row r="40" spans="1:10" ht="23.25" customHeight="1">
      <c r="A40" s="76" t="s">
        <v>71</v>
      </c>
      <c r="B40" s="77"/>
      <c r="C40" s="8">
        <v>100</v>
      </c>
      <c r="D40" s="20">
        <v>14.43</v>
      </c>
      <c r="E40" s="21">
        <v>1.4</v>
      </c>
      <c r="F40" s="21">
        <v>6.1</v>
      </c>
      <c r="G40" s="21">
        <v>8.3000000000000007</v>
      </c>
      <c r="H40" s="9">
        <f t="shared" ref="H40:H42" si="4">E40*4.1+F40*9.3+G40*4.1</f>
        <v>96.5</v>
      </c>
      <c r="I40" s="8">
        <v>2011</v>
      </c>
      <c r="J40" s="8">
        <v>52</v>
      </c>
    </row>
    <row r="41" spans="1:10" ht="21" customHeight="1">
      <c r="A41" s="74" t="s">
        <v>72</v>
      </c>
      <c r="B41" s="75"/>
      <c r="C41" s="8">
        <v>200</v>
      </c>
      <c r="D41" s="20">
        <v>9.64</v>
      </c>
      <c r="E41" s="21">
        <v>4.5999999999999996</v>
      </c>
      <c r="F41" s="21">
        <v>4.3</v>
      </c>
      <c r="G41" s="21">
        <v>15.1</v>
      </c>
      <c r="H41" s="9">
        <f>E41*4.1+F41*9.3+G41*4.1</f>
        <v>120.75999999999999</v>
      </c>
      <c r="I41" s="8">
        <v>2011</v>
      </c>
      <c r="J41" s="8">
        <v>102</v>
      </c>
    </row>
    <row r="42" spans="1:10" ht="13.2" customHeight="1">
      <c r="A42" s="74" t="s">
        <v>39</v>
      </c>
      <c r="B42" s="75"/>
      <c r="C42" s="8">
        <v>180</v>
      </c>
      <c r="D42" s="20">
        <v>13.54</v>
      </c>
      <c r="E42" s="21">
        <v>6.4</v>
      </c>
      <c r="F42" s="21">
        <v>3.2</v>
      </c>
      <c r="G42" s="21">
        <v>41.1</v>
      </c>
      <c r="H42" s="9">
        <f t="shared" si="4"/>
        <v>224.51</v>
      </c>
      <c r="I42" s="8">
        <v>2011</v>
      </c>
      <c r="J42" s="8">
        <v>309</v>
      </c>
    </row>
    <row r="43" spans="1:10" ht="21.75" customHeight="1">
      <c r="A43" s="74" t="s">
        <v>124</v>
      </c>
      <c r="B43" s="75"/>
      <c r="C43" s="8">
        <v>100</v>
      </c>
      <c r="D43" s="68">
        <v>35.049999999999997</v>
      </c>
      <c r="E43" s="21">
        <v>12.7</v>
      </c>
      <c r="F43" s="21">
        <v>13.2</v>
      </c>
      <c r="G43" s="21">
        <v>13.6</v>
      </c>
      <c r="H43" s="69">
        <f t="shared" ref="H43:H46" si="5">E43*4.1+F43*9.3+G43*4.1</f>
        <v>230.58999999999997</v>
      </c>
      <c r="I43" s="8">
        <v>2011</v>
      </c>
      <c r="J43" s="8">
        <v>255</v>
      </c>
    </row>
    <row r="44" spans="1:10" ht="13.2" customHeight="1">
      <c r="A44" s="74" t="s">
        <v>45</v>
      </c>
      <c r="B44" s="75"/>
      <c r="C44" s="8">
        <v>180</v>
      </c>
      <c r="D44" s="20">
        <v>6.22</v>
      </c>
      <c r="E44" s="21">
        <v>0</v>
      </c>
      <c r="F44" s="21">
        <v>0</v>
      </c>
      <c r="G44" s="21">
        <v>17.399999999999999</v>
      </c>
      <c r="H44" s="9">
        <f t="shared" si="5"/>
        <v>71.339999999999989</v>
      </c>
      <c r="I44" s="8">
        <v>2011</v>
      </c>
      <c r="J44" s="8">
        <v>349</v>
      </c>
    </row>
    <row r="45" spans="1:10" ht="13.2" customHeight="1">
      <c r="A45" s="74" t="s">
        <v>37</v>
      </c>
      <c r="B45" s="75"/>
      <c r="C45" s="8">
        <v>20</v>
      </c>
      <c r="D45" s="20">
        <v>2.06</v>
      </c>
      <c r="E45" s="21">
        <v>1.3</v>
      </c>
      <c r="F45" s="21">
        <v>0.2</v>
      </c>
      <c r="G45" s="21">
        <v>8.5</v>
      </c>
      <c r="H45" s="9">
        <f t="shared" si="5"/>
        <v>42.039999999999992</v>
      </c>
      <c r="I45" s="8">
        <v>2008</v>
      </c>
      <c r="J45" s="8" t="s">
        <v>35</v>
      </c>
    </row>
    <row r="46" spans="1:10">
      <c r="A46" s="74" t="s">
        <v>58</v>
      </c>
      <c r="B46" s="75"/>
      <c r="C46" s="8">
        <v>20</v>
      </c>
      <c r="D46" s="24">
        <v>3.16</v>
      </c>
      <c r="E46" s="25">
        <v>2.5</v>
      </c>
      <c r="F46" s="25">
        <v>1.6</v>
      </c>
      <c r="G46" s="25">
        <v>12.2</v>
      </c>
      <c r="H46" s="9">
        <f t="shared" si="5"/>
        <v>75.150000000000006</v>
      </c>
      <c r="I46" s="8">
        <v>2008</v>
      </c>
      <c r="J46" s="8" t="s">
        <v>35</v>
      </c>
    </row>
    <row r="47" spans="1:10">
      <c r="A47" s="72" t="s">
        <v>34</v>
      </c>
      <c r="B47" s="73"/>
      <c r="C47" s="22"/>
      <c r="D47" s="26">
        <f>SUM(D40:D46)</f>
        <v>84.1</v>
      </c>
      <c r="E47" s="26">
        <f t="shared" ref="E47:H47" si="6">SUM(E40:E46)</f>
        <v>28.900000000000002</v>
      </c>
      <c r="F47" s="26">
        <f t="shared" si="6"/>
        <v>28.599999999999998</v>
      </c>
      <c r="G47" s="26">
        <f t="shared" si="6"/>
        <v>116.2</v>
      </c>
      <c r="H47" s="26">
        <f t="shared" si="6"/>
        <v>860.88999999999987</v>
      </c>
      <c r="I47" s="23" t="s">
        <v>35</v>
      </c>
      <c r="J47" s="23" t="s">
        <v>35</v>
      </c>
    </row>
    <row r="48" spans="1:10" ht="13.2" customHeight="1">
      <c r="A48" s="88" t="s">
        <v>42</v>
      </c>
      <c r="B48" s="89"/>
      <c r="C48" s="22"/>
      <c r="D48" s="30">
        <f>D38+D47</f>
        <v>161</v>
      </c>
      <c r="E48" s="30">
        <f t="shared" ref="E48:G48" si="7">E38+E47</f>
        <v>45.400000000000006</v>
      </c>
      <c r="F48" s="30">
        <f t="shared" si="7"/>
        <v>44.9</v>
      </c>
      <c r="G48" s="30">
        <f t="shared" si="7"/>
        <v>179.60000000000002</v>
      </c>
      <c r="H48" s="30">
        <f>H38+H47</f>
        <v>1340.0699999999997</v>
      </c>
      <c r="I48" s="50"/>
      <c r="J48" s="18"/>
    </row>
    <row r="49" spans="1:10" ht="13.2" customHeight="1">
      <c r="A49" s="86" t="s">
        <v>26</v>
      </c>
      <c r="B49" s="87"/>
      <c r="C49" s="28"/>
      <c r="D49" s="28">
        <f>161-D48</f>
        <v>0</v>
      </c>
      <c r="E49" s="28">
        <f>E48/2</f>
        <v>22.700000000000003</v>
      </c>
      <c r="F49" s="28">
        <f>F48/2</f>
        <v>22.45</v>
      </c>
      <c r="G49" s="28">
        <f>G48/2</f>
        <v>89.800000000000011</v>
      </c>
      <c r="H49" s="28">
        <f>H48/2</f>
        <v>670.03499999999985</v>
      </c>
      <c r="I49" s="51"/>
      <c r="J49" s="18"/>
    </row>
    <row r="50" spans="1:10" ht="13.2" customHeight="1">
      <c r="A50" s="54"/>
      <c r="B50" s="54"/>
      <c r="C50" s="55"/>
      <c r="D50" s="55"/>
      <c r="E50" s="55"/>
      <c r="F50" s="55"/>
      <c r="G50" s="55"/>
      <c r="H50" s="55"/>
      <c r="I50" s="56"/>
      <c r="J50" s="43"/>
    </row>
    <row r="51" spans="1:10" ht="13.2" customHeight="1">
      <c r="A51" s="54"/>
      <c r="B51" s="54"/>
      <c r="C51" s="55"/>
      <c r="D51" s="55"/>
      <c r="E51" s="55"/>
      <c r="F51" s="55"/>
      <c r="G51" s="55"/>
      <c r="H51" s="55"/>
      <c r="I51" s="56"/>
      <c r="J51" s="43"/>
    </row>
    <row r="52" spans="1:10" ht="13.2" customHeight="1">
      <c r="A52" s="54"/>
      <c r="B52" s="54"/>
      <c r="C52" s="55"/>
      <c r="D52" s="55"/>
      <c r="E52" s="55"/>
      <c r="F52" s="55"/>
      <c r="G52" s="55"/>
      <c r="H52" s="55"/>
      <c r="I52" s="56"/>
      <c r="J52" s="43"/>
    </row>
    <row r="53" spans="1:10" ht="13.2" customHeight="1">
      <c r="A53" s="54"/>
      <c r="B53" s="54"/>
      <c r="C53" s="55"/>
      <c r="D53" s="55"/>
      <c r="E53" s="55"/>
      <c r="F53" s="55"/>
      <c r="G53" s="55"/>
      <c r="H53" s="55"/>
      <c r="I53" s="56"/>
      <c r="J53" s="43"/>
    </row>
    <row r="54" spans="1:10">
      <c r="A54" t="s">
        <v>28</v>
      </c>
      <c r="E54" t="s">
        <v>27</v>
      </c>
      <c r="H54" s="60"/>
      <c r="I54" s="60"/>
    </row>
    <row r="55" spans="1:10">
      <c r="A55" t="s">
        <v>30</v>
      </c>
      <c r="H55" s="60"/>
      <c r="I55" s="60"/>
    </row>
    <row r="56" spans="1:10" ht="13.95" customHeight="1">
      <c r="A56" t="s">
        <v>122</v>
      </c>
      <c r="E56" t="s">
        <v>66</v>
      </c>
      <c r="H56" s="60"/>
      <c r="I56" s="60"/>
    </row>
    <row r="57" spans="1:10" ht="13.95" customHeight="1">
      <c r="A57" t="s">
        <v>123</v>
      </c>
      <c r="E57" t="s">
        <v>67</v>
      </c>
      <c r="H57" s="60"/>
      <c r="I57" s="60"/>
    </row>
    <row r="58" spans="1:10">
      <c r="A58" t="s">
        <v>29</v>
      </c>
      <c r="E58" t="s">
        <v>29</v>
      </c>
      <c r="H58" s="61"/>
      <c r="I58" s="62"/>
    </row>
    <row r="59" spans="1:10" ht="15.6">
      <c r="A59" s="94" t="s">
        <v>116</v>
      </c>
      <c r="B59" s="94"/>
      <c r="C59" s="94"/>
      <c r="D59" s="94"/>
      <c r="E59" s="94"/>
      <c r="F59" s="94"/>
      <c r="G59" s="94"/>
      <c r="H59" s="94"/>
    </row>
    <row r="60" spans="1:10" ht="15.6">
      <c r="A60" s="95" t="s">
        <v>117</v>
      </c>
      <c r="B60" s="95"/>
      <c r="C60" s="95"/>
      <c r="D60" s="95"/>
      <c r="E60" s="95"/>
      <c r="F60" s="95"/>
      <c r="G60" s="95"/>
      <c r="H60" s="95"/>
    </row>
    <row r="61" spans="1:10" ht="14.4">
      <c r="A61" s="3" t="s">
        <v>14</v>
      </c>
      <c r="B61" s="64"/>
      <c r="C61" s="96" t="s">
        <v>15</v>
      </c>
      <c r="D61" s="96"/>
      <c r="E61" s="96"/>
      <c r="F61" s="96"/>
      <c r="G61" s="1"/>
      <c r="H61" s="111" t="s">
        <v>134</v>
      </c>
      <c r="I61" s="111"/>
    </row>
    <row r="62" spans="1:10" ht="14.4">
      <c r="A62" s="3" t="s">
        <v>2</v>
      </c>
      <c r="B62" s="64"/>
      <c r="C62" s="96" t="s">
        <v>3</v>
      </c>
      <c r="D62" s="96"/>
      <c r="E62" s="96"/>
      <c r="F62" s="96"/>
      <c r="G62" s="1"/>
      <c r="H62" s="3"/>
    </row>
    <row r="63" spans="1:10" ht="14.4">
      <c r="A63" s="4" t="s">
        <v>4</v>
      </c>
      <c r="B63" s="65"/>
      <c r="C63" s="97" t="s">
        <v>5</v>
      </c>
      <c r="D63" s="97"/>
      <c r="E63" s="97"/>
      <c r="F63" s="97"/>
      <c r="G63" s="1"/>
      <c r="H63" s="4"/>
    </row>
    <row r="64" spans="1:10" ht="19.2" customHeight="1">
      <c r="A64" s="90" t="s">
        <v>6</v>
      </c>
      <c r="B64" s="91"/>
      <c r="C64" s="98" t="s">
        <v>7</v>
      </c>
      <c r="D64" s="99" t="s">
        <v>31</v>
      </c>
      <c r="E64" s="98" t="s">
        <v>8</v>
      </c>
      <c r="F64" s="98"/>
      <c r="G64" s="98"/>
      <c r="H64" s="6" t="s">
        <v>9</v>
      </c>
      <c r="I64" s="103" t="s">
        <v>41</v>
      </c>
      <c r="J64" s="103" t="s">
        <v>115</v>
      </c>
    </row>
    <row r="65" spans="1:10">
      <c r="A65" s="92"/>
      <c r="B65" s="93"/>
      <c r="C65" s="98"/>
      <c r="D65" s="100"/>
      <c r="E65" s="63" t="s">
        <v>10</v>
      </c>
      <c r="F65" s="63" t="s">
        <v>11</v>
      </c>
      <c r="G65" s="63" t="s">
        <v>12</v>
      </c>
      <c r="H65" s="63" t="s">
        <v>13</v>
      </c>
      <c r="I65" s="105"/>
      <c r="J65" s="105"/>
    </row>
    <row r="66" spans="1:10" ht="13.2" customHeight="1">
      <c r="A66" s="84" t="s">
        <v>110</v>
      </c>
      <c r="B66" s="85"/>
      <c r="C66" s="2"/>
      <c r="D66" s="2"/>
      <c r="E66" s="2"/>
      <c r="F66" s="2"/>
      <c r="G66" s="2"/>
      <c r="H66" s="5"/>
      <c r="I66" s="5"/>
    </row>
    <row r="67" spans="1:10" ht="24" customHeight="1">
      <c r="A67" s="74" t="s">
        <v>83</v>
      </c>
      <c r="B67" s="75"/>
      <c r="C67" s="8">
        <v>200</v>
      </c>
      <c r="D67" s="20">
        <v>30</v>
      </c>
      <c r="E67" s="21">
        <v>5</v>
      </c>
      <c r="F67" s="21">
        <v>7.3</v>
      </c>
      <c r="G67" s="21">
        <v>33.700000000000003</v>
      </c>
      <c r="H67" s="9">
        <f t="shared" ref="H67:H69" si="8">E67*4.1+F67*9.3+G67*4.1</f>
        <v>226.56</v>
      </c>
      <c r="I67" s="8">
        <v>2008</v>
      </c>
      <c r="J67" s="8">
        <v>187</v>
      </c>
    </row>
    <row r="68" spans="1:10" ht="13.2" customHeight="1">
      <c r="A68" s="74" t="s">
        <v>48</v>
      </c>
      <c r="B68" s="75"/>
      <c r="C68" s="8">
        <v>180</v>
      </c>
      <c r="D68" s="20">
        <v>14.76</v>
      </c>
      <c r="E68" s="21">
        <v>3.4</v>
      </c>
      <c r="F68" s="21">
        <v>2.7</v>
      </c>
      <c r="G68" s="21">
        <v>22</v>
      </c>
      <c r="H68" s="9">
        <f t="shared" si="8"/>
        <v>129.25</v>
      </c>
      <c r="I68" s="8">
        <v>2011</v>
      </c>
      <c r="J68" s="8">
        <v>382</v>
      </c>
    </row>
    <row r="69" spans="1:10" ht="13.2" customHeight="1">
      <c r="A69" s="74" t="s">
        <v>61</v>
      </c>
      <c r="B69" s="75"/>
      <c r="C69" s="8" t="s">
        <v>74</v>
      </c>
      <c r="D69" s="20">
        <v>17.350000000000001</v>
      </c>
      <c r="E69" s="25">
        <v>6.8</v>
      </c>
      <c r="F69" s="25">
        <v>6.5</v>
      </c>
      <c r="G69" s="25">
        <v>12.2</v>
      </c>
      <c r="H69" s="9">
        <f t="shared" si="8"/>
        <v>138.35</v>
      </c>
      <c r="I69" s="8">
        <v>2008</v>
      </c>
      <c r="J69" s="8">
        <v>3</v>
      </c>
    </row>
    <row r="70" spans="1:10">
      <c r="A70" s="72" t="s">
        <v>34</v>
      </c>
      <c r="B70" s="73"/>
      <c r="C70" s="18"/>
      <c r="D70" s="26">
        <f>SUM(D67:D69)</f>
        <v>62.11</v>
      </c>
      <c r="E70" s="26">
        <f t="shared" ref="E70:H70" si="9">SUM(E67:E69)</f>
        <v>15.2</v>
      </c>
      <c r="F70" s="26">
        <f t="shared" si="9"/>
        <v>16.5</v>
      </c>
      <c r="G70" s="26">
        <f t="shared" si="9"/>
        <v>67.900000000000006</v>
      </c>
      <c r="H70" s="26">
        <f t="shared" si="9"/>
        <v>494.15999999999997</v>
      </c>
      <c r="I70" s="48" t="s">
        <v>35</v>
      </c>
      <c r="J70" s="18"/>
    </row>
    <row r="71" spans="1:10" ht="13.2" customHeight="1">
      <c r="A71" s="78" t="s">
        <v>111</v>
      </c>
      <c r="B71" s="79"/>
      <c r="C71" s="2"/>
      <c r="D71" s="11"/>
      <c r="E71" s="11"/>
      <c r="F71" s="11"/>
      <c r="G71" s="11"/>
      <c r="H71" s="35"/>
      <c r="I71" s="52"/>
      <c r="J71" s="18"/>
    </row>
    <row r="72" spans="1:10" ht="13.2" customHeight="1">
      <c r="A72" s="76" t="s">
        <v>56</v>
      </c>
      <c r="B72" s="77"/>
      <c r="C72" s="8">
        <v>60</v>
      </c>
      <c r="D72" s="20">
        <v>13.27</v>
      </c>
      <c r="E72" s="21">
        <v>0.3</v>
      </c>
      <c r="F72" s="21">
        <v>0.1</v>
      </c>
      <c r="G72" s="21">
        <v>1.2</v>
      </c>
      <c r="H72" s="9">
        <f t="shared" ref="H72:H73" si="10">E72*4.1+F72*9.3+G72*4.1</f>
        <v>7.0799999999999992</v>
      </c>
      <c r="I72" s="8">
        <v>2008</v>
      </c>
      <c r="J72" s="8">
        <v>3</v>
      </c>
    </row>
    <row r="73" spans="1:10" ht="22.5" customHeight="1">
      <c r="A73" s="74" t="s">
        <v>53</v>
      </c>
      <c r="B73" s="75"/>
      <c r="C73" s="8">
        <v>200</v>
      </c>
      <c r="D73" s="20">
        <v>14.68</v>
      </c>
      <c r="E73" s="21">
        <v>4.5</v>
      </c>
      <c r="F73" s="21">
        <v>7.1</v>
      </c>
      <c r="G73" s="21">
        <v>10.1</v>
      </c>
      <c r="H73" s="9">
        <f t="shared" si="10"/>
        <v>125.89</v>
      </c>
      <c r="I73" s="8">
        <v>2011</v>
      </c>
      <c r="J73" s="8">
        <v>82</v>
      </c>
    </row>
    <row r="74" spans="1:10" ht="13.2" customHeight="1">
      <c r="A74" s="74" t="s">
        <v>125</v>
      </c>
      <c r="B74" s="75"/>
      <c r="C74" s="8" t="s">
        <v>126</v>
      </c>
      <c r="D74" s="68">
        <v>32.94</v>
      </c>
      <c r="E74" s="21">
        <v>14.6</v>
      </c>
      <c r="F74" s="21">
        <v>13.6</v>
      </c>
      <c r="G74" s="21">
        <v>29.9</v>
      </c>
      <c r="H74" s="69">
        <f t="shared" ref="H74:H78" si="11">E74*4.1+F74*9.3+G74*4.1</f>
        <v>308.93</v>
      </c>
      <c r="I74" s="8">
        <v>2012</v>
      </c>
      <c r="J74" s="8">
        <v>308</v>
      </c>
    </row>
    <row r="75" spans="1:10" ht="22.5" customHeight="1">
      <c r="A75" s="74" t="s">
        <v>51</v>
      </c>
      <c r="B75" s="75"/>
      <c r="C75" s="8">
        <v>150</v>
      </c>
      <c r="D75" s="20">
        <v>25.11</v>
      </c>
      <c r="E75" s="21">
        <v>3.2</v>
      </c>
      <c r="F75" s="21">
        <v>5.2</v>
      </c>
      <c r="G75" s="21">
        <v>21.4</v>
      </c>
      <c r="H75" s="9">
        <f t="shared" si="11"/>
        <v>149.21999999999997</v>
      </c>
      <c r="I75" s="8">
        <v>2011</v>
      </c>
      <c r="J75" s="8">
        <v>312</v>
      </c>
    </row>
    <row r="76" spans="1:10" ht="13.2" customHeight="1">
      <c r="A76" s="74" t="s">
        <v>75</v>
      </c>
      <c r="B76" s="75"/>
      <c r="C76" s="8">
        <v>180</v>
      </c>
      <c r="D76" s="20">
        <v>7.67</v>
      </c>
      <c r="E76" s="21">
        <v>0.2</v>
      </c>
      <c r="F76" s="21">
        <v>0.2</v>
      </c>
      <c r="G76" s="21">
        <v>25.1</v>
      </c>
      <c r="H76" s="9">
        <f t="shared" si="11"/>
        <v>105.59</v>
      </c>
      <c r="I76" s="8">
        <v>2008</v>
      </c>
      <c r="J76" s="8">
        <v>394</v>
      </c>
    </row>
    <row r="77" spans="1:10" ht="13.2" customHeight="1">
      <c r="A77" s="74" t="s">
        <v>37</v>
      </c>
      <c r="B77" s="75"/>
      <c r="C77" s="8">
        <v>20</v>
      </c>
      <c r="D77" s="20">
        <v>2.06</v>
      </c>
      <c r="E77" s="21">
        <v>1.3</v>
      </c>
      <c r="F77" s="21">
        <v>0.2</v>
      </c>
      <c r="G77" s="21">
        <v>8.5</v>
      </c>
      <c r="H77" s="9">
        <f t="shared" si="11"/>
        <v>42.039999999999992</v>
      </c>
      <c r="I77" s="8">
        <v>2008</v>
      </c>
      <c r="J77" s="8" t="s">
        <v>35</v>
      </c>
    </row>
    <row r="78" spans="1:10">
      <c r="A78" s="74" t="s">
        <v>58</v>
      </c>
      <c r="B78" s="75"/>
      <c r="C78" s="8">
        <v>20</v>
      </c>
      <c r="D78" s="20">
        <v>3.16</v>
      </c>
      <c r="E78" s="21">
        <v>2.5</v>
      </c>
      <c r="F78" s="21">
        <v>1.6</v>
      </c>
      <c r="G78" s="21">
        <v>12.2</v>
      </c>
      <c r="H78" s="9">
        <f t="shared" si="11"/>
        <v>75.150000000000006</v>
      </c>
      <c r="I78" s="8">
        <v>2008</v>
      </c>
      <c r="J78" s="8" t="s">
        <v>35</v>
      </c>
    </row>
    <row r="79" spans="1:10">
      <c r="A79" s="72" t="s">
        <v>34</v>
      </c>
      <c r="B79" s="73"/>
      <c r="C79" s="22"/>
      <c r="D79" s="26">
        <f>SUM(D72:D78)</f>
        <v>98.89</v>
      </c>
      <c r="E79" s="26">
        <f t="shared" ref="E79:G79" si="12">SUM(E72:E78)</f>
        <v>26.599999999999998</v>
      </c>
      <c r="F79" s="26">
        <f t="shared" si="12"/>
        <v>27.999999999999996</v>
      </c>
      <c r="G79" s="26">
        <f t="shared" si="12"/>
        <v>108.39999999999999</v>
      </c>
      <c r="H79" s="10">
        <f>E79*4.1+F79*9.3+G79*4.1</f>
        <v>813.89999999999986</v>
      </c>
      <c r="I79" s="49" t="s">
        <v>35</v>
      </c>
      <c r="J79" s="18"/>
    </row>
    <row r="80" spans="1:10">
      <c r="A80" s="88" t="s">
        <v>42</v>
      </c>
      <c r="B80" s="89"/>
      <c r="C80" s="22"/>
      <c r="D80" s="30">
        <f>D70+D79</f>
        <v>161</v>
      </c>
      <c r="E80" s="30">
        <f t="shared" ref="E80:H80" si="13">E70+E79</f>
        <v>41.8</v>
      </c>
      <c r="F80" s="30">
        <f t="shared" si="13"/>
        <v>44.5</v>
      </c>
      <c r="G80" s="30">
        <f t="shared" si="13"/>
        <v>176.3</v>
      </c>
      <c r="H80" s="30">
        <f t="shared" si="13"/>
        <v>1308.06</v>
      </c>
      <c r="I80" s="22"/>
      <c r="J80" s="22"/>
    </row>
    <row r="81" spans="1:10">
      <c r="A81" s="86" t="s">
        <v>26</v>
      </c>
      <c r="B81" s="87"/>
      <c r="C81" s="28"/>
      <c r="D81" s="28">
        <f>161-D80</f>
        <v>0</v>
      </c>
      <c r="E81" s="28">
        <f>E80/2</f>
        <v>20.9</v>
      </c>
      <c r="F81" s="28">
        <f>F80/2</f>
        <v>22.25</v>
      </c>
      <c r="G81" s="28">
        <f>G80/2</f>
        <v>88.15</v>
      </c>
      <c r="H81" s="28">
        <f>H80/2</f>
        <v>654.03</v>
      </c>
      <c r="I81" s="29"/>
      <c r="J81" s="19" t="s">
        <v>35</v>
      </c>
    </row>
    <row r="82" spans="1:10" ht="14.4">
      <c r="A82" s="101" t="s">
        <v>4</v>
      </c>
      <c r="B82" s="102"/>
      <c r="C82" s="106" t="s">
        <v>25</v>
      </c>
      <c r="D82" s="106"/>
      <c r="E82" s="106"/>
      <c r="F82" s="106"/>
      <c r="G82" s="31"/>
      <c r="H82" s="32"/>
      <c r="I82" s="53"/>
      <c r="J82" s="18"/>
    </row>
    <row r="83" spans="1:10" ht="19.2" customHeight="1">
      <c r="A83" s="90" t="s">
        <v>6</v>
      </c>
      <c r="B83" s="91"/>
      <c r="C83" s="98" t="s">
        <v>7</v>
      </c>
      <c r="D83" s="99" t="s">
        <v>31</v>
      </c>
      <c r="E83" s="98" t="s">
        <v>8</v>
      </c>
      <c r="F83" s="98"/>
      <c r="G83" s="98"/>
      <c r="H83" s="6" t="s">
        <v>9</v>
      </c>
      <c r="I83" s="108" t="s">
        <v>41</v>
      </c>
      <c r="J83" s="103" t="s">
        <v>115</v>
      </c>
    </row>
    <row r="84" spans="1:10">
      <c r="A84" s="92"/>
      <c r="B84" s="93"/>
      <c r="C84" s="98"/>
      <c r="D84" s="100"/>
      <c r="E84" s="63" t="s">
        <v>10</v>
      </c>
      <c r="F84" s="63" t="s">
        <v>11</v>
      </c>
      <c r="G84" s="63" t="s">
        <v>12</v>
      </c>
      <c r="H84" s="63" t="s">
        <v>13</v>
      </c>
      <c r="I84" s="109"/>
      <c r="J84" s="105"/>
    </row>
    <row r="85" spans="1:10" ht="13.2" customHeight="1">
      <c r="A85" s="84" t="s">
        <v>110</v>
      </c>
      <c r="B85" s="85"/>
      <c r="C85" s="2"/>
      <c r="D85" s="2"/>
      <c r="E85" s="2"/>
      <c r="F85" s="2"/>
      <c r="G85" s="2"/>
      <c r="H85" s="5"/>
      <c r="I85" s="2"/>
      <c r="J85" s="18"/>
    </row>
    <row r="86" spans="1:10" ht="24.75" customHeight="1">
      <c r="A86" s="74" t="s">
        <v>83</v>
      </c>
      <c r="B86" s="75"/>
      <c r="C86" s="8">
        <v>200</v>
      </c>
      <c r="D86" s="20">
        <v>30</v>
      </c>
      <c r="E86" s="21">
        <v>5</v>
      </c>
      <c r="F86" s="21">
        <v>7.3</v>
      </c>
      <c r="G86" s="21">
        <v>33.700000000000003</v>
      </c>
      <c r="H86" s="9">
        <f t="shared" ref="H86:H88" si="14">E86*4.1+F86*9.3+G86*4.1</f>
        <v>226.56</v>
      </c>
      <c r="I86" s="8">
        <v>2008</v>
      </c>
      <c r="J86" s="8">
        <v>187</v>
      </c>
    </row>
    <row r="87" spans="1:10" ht="13.2" customHeight="1">
      <c r="A87" s="74" t="s">
        <v>48</v>
      </c>
      <c r="B87" s="75"/>
      <c r="C87" s="8">
        <v>180</v>
      </c>
      <c r="D87" s="20">
        <v>14.76</v>
      </c>
      <c r="E87" s="21">
        <v>3.4</v>
      </c>
      <c r="F87" s="21">
        <v>2.7</v>
      </c>
      <c r="G87" s="21">
        <v>22</v>
      </c>
      <c r="H87" s="9">
        <f t="shared" si="14"/>
        <v>129.25</v>
      </c>
      <c r="I87" s="8">
        <v>2011</v>
      </c>
      <c r="J87" s="8">
        <v>382</v>
      </c>
    </row>
    <row r="88" spans="1:10" ht="12.75" customHeight="1">
      <c r="A88" s="74" t="s">
        <v>61</v>
      </c>
      <c r="B88" s="75"/>
      <c r="C88" s="8" t="s">
        <v>74</v>
      </c>
      <c r="D88" s="20">
        <v>17.350000000000001</v>
      </c>
      <c r="E88" s="25">
        <v>6.8</v>
      </c>
      <c r="F88" s="25">
        <v>6.5</v>
      </c>
      <c r="G88" s="25">
        <v>12.2</v>
      </c>
      <c r="H88" s="9">
        <f t="shared" si="14"/>
        <v>138.35</v>
      </c>
      <c r="I88" s="8">
        <v>2008</v>
      </c>
      <c r="J88" s="8">
        <v>3</v>
      </c>
    </row>
    <row r="89" spans="1:10">
      <c r="A89" s="72" t="s">
        <v>34</v>
      </c>
      <c r="B89" s="73"/>
      <c r="C89" s="18"/>
      <c r="D89" s="26">
        <f>SUM(D86:D88)</f>
        <v>62.11</v>
      </c>
      <c r="E89" s="26">
        <f t="shared" ref="E89:H89" si="15">SUM(E86:E88)</f>
        <v>15.2</v>
      </c>
      <c r="F89" s="26">
        <f t="shared" si="15"/>
        <v>16.5</v>
      </c>
      <c r="G89" s="26">
        <f t="shared" si="15"/>
        <v>67.900000000000006</v>
      </c>
      <c r="H89" s="26">
        <f t="shared" si="15"/>
        <v>494.15999999999997</v>
      </c>
      <c r="I89" s="48" t="s">
        <v>35</v>
      </c>
      <c r="J89" s="18"/>
    </row>
    <row r="90" spans="1:10" ht="13.2" customHeight="1">
      <c r="A90" s="78" t="s">
        <v>111</v>
      </c>
      <c r="B90" s="79"/>
      <c r="C90" s="43"/>
      <c r="D90" s="44"/>
      <c r="E90" s="44"/>
      <c r="F90" s="44"/>
      <c r="G90" s="44"/>
      <c r="H90" s="10"/>
      <c r="I90" s="52"/>
      <c r="J90" s="18"/>
    </row>
    <row r="91" spans="1:10" ht="13.2" customHeight="1">
      <c r="A91" s="76" t="s">
        <v>56</v>
      </c>
      <c r="B91" s="77"/>
      <c r="C91" s="8">
        <v>30</v>
      </c>
      <c r="D91" s="20">
        <v>7.18</v>
      </c>
      <c r="E91" s="21">
        <v>0.3</v>
      </c>
      <c r="F91" s="21">
        <v>0.1</v>
      </c>
      <c r="G91" s="21">
        <v>1.2</v>
      </c>
      <c r="H91" s="9">
        <f t="shared" ref="H91:H92" si="16">E91*4.1+F91*9.3+G91*4.1</f>
        <v>7.0799999999999992</v>
      </c>
      <c r="I91" s="8">
        <v>2008</v>
      </c>
      <c r="J91" s="8">
        <v>3</v>
      </c>
    </row>
    <row r="92" spans="1:10" ht="13.2" customHeight="1">
      <c r="A92" s="74" t="s">
        <v>53</v>
      </c>
      <c r="B92" s="75"/>
      <c r="C92" s="8">
        <v>200</v>
      </c>
      <c r="D92" s="20">
        <v>14.68</v>
      </c>
      <c r="E92" s="21">
        <v>4.5</v>
      </c>
      <c r="F92" s="21">
        <v>7.1</v>
      </c>
      <c r="G92" s="21">
        <v>10.1</v>
      </c>
      <c r="H92" s="9">
        <f t="shared" si="16"/>
        <v>125.89</v>
      </c>
      <c r="I92" s="8">
        <v>2011</v>
      </c>
      <c r="J92" s="8">
        <v>82</v>
      </c>
    </row>
    <row r="93" spans="1:10" ht="13.2" customHeight="1">
      <c r="A93" s="74" t="s">
        <v>125</v>
      </c>
      <c r="B93" s="75"/>
      <c r="C93" s="8" t="s">
        <v>143</v>
      </c>
      <c r="D93" s="68">
        <v>34.01</v>
      </c>
      <c r="E93" s="21">
        <v>14.6</v>
      </c>
      <c r="F93" s="21">
        <v>13.6</v>
      </c>
      <c r="G93" s="21">
        <v>29.9</v>
      </c>
      <c r="H93" s="69">
        <f t="shared" ref="H93:H95" si="17">E93*4.1+F93*9.3+G93*4.1</f>
        <v>308.93</v>
      </c>
      <c r="I93" s="8">
        <v>2012</v>
      </c>
      <c r="J93" s="8">
        <v>308</v>
      </c>
    </row>
    <row r="94" spans="1:10" ht="13.2" customHeight="1">
      <c r="A94" s="74" t="s">
        <v>49</v>
      </c>
      <c r="B94" s="75"/>
      <c r="C94" s="8">
        <v>180</v>
      </c>
      <c r="D94" s="20">
        <v>30.13</v>
      </c>
      <c r="E94" s="21">
        <v>3.8</v>
      </c>
      <c r="F94" s="21">
        <v>3.7</v>
      </c>
      <c r="G94" s="21">
        <v>25.7</v>
      </c>
      <c r="H94" s="9">
        <f t="shared" si="17"/>
        <v>155.35999999999999</v>
      </c>
      <c r="I94" s="8">
        <v>2011</v>
      </c>
      <c r="J94" s="8">
        <v>312</v>
      </c>
    </row>
    <row r="95" spans="1:10" ht="12.75" customHeight="1">
      <c r="A95" s="74" t="s">
        <v>75</v>
      </c>
      <c r="B95" s="75"/>
      <c r="C95" s="8">
        <v>180</v>
      </c>
      <c r="D95" s="20">
        <v>7.67</v>
      </c>
      <c r="E95" s="21">
        <v>0.2</v>
      </c>
      <c r="F95" s="21">
        <v>0.2</v>
      </c>
      <c r="G95" s="21">
        <v>25.1</v>
      </c>
      <c r="H95" s="9">
        <f t="shared" si="17"/>
        <v>105.59</v>
      </c>
      <c r="I95" s="8">
        <v>2008</v>
      </c>
      <c r="J95" s="8">
        <v>394</v>
      </c>
    </row>
    <row r="96" spans="1:10" ht="13.2" customHeight="1">
      <c r="A96" s="74" t="s">
        <v>37</v>
      </c>
      <c r="B96" s="75"/>
      <c r="C96" s="8">
        <v>20</v>
      </c>
      <c r="D96" s="20">
        <v>2.06</v>
      </c>
      <c r="E96" s="21">
        <v>1.3</v>
      </c>
      <c r="F96" s="21">
        <v>0.2</v>
      </c>
      <c r="G96" s="21">
        <v>8.5</v>
      </c>
      <c r="H96" s="9">
        <f>E96*4.1+F96*9.3+G96*4.1</f>
        <v>42.039999999999992</v>
      </c>
      <c r="I96" s="8">
        <v>2008</v>
      </c>
      <c r="J96" s="8" t="s">
        <v>35</v>
      </c>
    </row>
    <row r="97" spans="1:10">
      <c r="A97" s="74" t="s">
        <v>58</v>
      </c>
      <c r="B97" s="75"/>
      <c r="C97" s="8">
        <v>20</v>
      </c>
      <c r="D97" s="20">
        <v>3.16</v>
      </c>
      <c r="E97" s="21">
        <v>2.5</v>
      </c>
      <c r="F97" s="21">
        <v>1.6</v>
      </c>
      <c r="G97" s="21">
        <v>12.2</v>
      </c>
      <c r="H97" s="9">
        <f t="shared" ref="H97" si="18">E97*4.1+F97*9.3+G97*4.1</f>
        <v>75.150000000000006</v>
      </c>
      <c r="I97" s="8">
        <v>2008</v>
      </c>
      <c r="J97" s="8" t="s">
        <v>35</v>
      </c>
    </row>
    <row r="98" spans="1:10">
      <c r="A98" s="72" t="s">
        <v>34</v>
      </c>
      <c r="B98" s="73"/>
      <c r="C98" s="22"/>
      <c r="D98" s="26">
        <f>SUM(D91:D97)</f>
        <v>98.89</v>
      </c>
      <c r="E98" s="26">
        <f>SUM(E91:E97)</f>
        <v>27.2</v>
      </c>
      <c r="F98" s="26">
        <f>SUM(F91:F97)</f>
        <v>26.499999999999996</v>
      </c>
      <c r="G98" s="26">
        <f>SUM(G91:G97)</f>
        <v>112.7</v>
      </c>
      <c r="H98" s="26">
        <f>SUM(H91:H97)</f>
        <v>820.04</v>
      </c>
      <c r="I98" s="49" t="s">
        <v>35</v>
      </c>
      <c r="J98" s="18"/>
    </row>
    <row r="99" spans="1:10" ht="13.2" customHeight="1">
      <c r="A99" s="88" t="s">
        <v>42</v>
      </c>
      <c r="B99" s="89"/>
      <c r="C99" s="22"/>
      <c r="D99" s="30">
        <f>D89+D98</f>
        <v>161</v>
      </c>
      <c r="E99" s="30">
        <f>E89+E98</f>
        <v>42.4</v>
      </c>
      <c r="F99" s="30">
        <f>F89+F98</f>
        <v>43</v>
      </c>
      <c r="G99" s="30">
        <f>G89+G98</f>
        <v>180.60000000000002</v>
      </c>
      <c r="H99" s="30">
        <f>H89+H98</f>
        <v>1314.1999999999998</v>
      </c>
      <c r="I99" s="50"/>
      <c r="J99" s="18"/>
    </row>
    <row r="100" spans="1:10" ht="13.2" customHeight="1">
      <c r="A100" s="86" t="s">
        <v>26</v>
      </c>
      <c r="B100" s="87"/>
      <c r="C100" s="28"/>
      <c r="D100" s="28">
        <f>161-D99</f>
        <v>0</v>
      </c>
      <c r="E100" s="28">
        <f>E99/2</f>
        <v>21.2</v>
      </c>
      <c r="F100" s="28">
        <f>F99/2</f>
        <v>21.5</v>
      </c>
      <c r="G100" s="28">
        <f>G99/2</f>
        <v>90.300000000000011</v>
      </c>
      <c r="H100" s="28">
        <f>H99/2</f>
        <v>657.09999999999991</v>
      </c>
      <c r="I100" s="29"/>
      <c r="J100" s="18"/>
    </row>
    <row r="109" spans="1:10">
      <c r="A109" t="s">
        <v>28</v>
      </c>
      <c r="E109" t="s">
        <v>27</v>
      </c>
      <c r="H109" s="60"/>
      <c r="I109" s="60"/>
    </row>
    <row r="110" spans="1:10">
      <c r="A110" t="s">
        <v>30</v>
      </c>
      <c r="H110" s="60"/>
      <c r="I110" s="60"/>
    </row>
    <row r="111" spans="1:10" ht="13.95" customHeight="1">
      <c r="A111" t="s">
        <v>122</v>
      </c>
      <c r="E111" t="s">
        <v>66</v>
      </c>
      <c r="H111" s="60"/>
      <c r="I111" s="60"/>
    </row>
    <row r="112" spans="1:10" ht="13.95" customHeight="1">
      <c r="A112" t="s">
        <v>123</v>
      </c>
      <c r="E112" t="s">
        <v>67</v>
      </c>
      <c r="H112" s="60"/>
      <c r="I112" s="60"/>
    </row>
    <row r="113" spans="1:10">
      <c r="A113" t="s">
        <v>29</v>
      </c>
      <c r="E113" t="s">
        <v>29</v>
      </c>
      <c r="H113" s="61"/>
      <c r="I113" s="62"/>
    </row>
    <row r="114" spans="1:10" ht="14.25" customHeight="1">
      <c r="A114" s="94" t="s">
        <v>116</v>
      </c>
      <c r="B114" s="94"/>
      <c r="C114" s="94"/>
      <c r="D114" s="94"/>
      <c r="E114" s="94"/>
      <c r="F114" s="94"/>
      <c r="G114" s="94"/>
      <c r="H114" s="94"/>
    </row>
    <row r="115" spans="1:10" ht="13.5" customHeight="1">
      <c r="A115" s="95" t="s">
        <v>117</v>
      </c>
      <c r="B115" s="95"/>
      <c r="C115" s="95"/>
      <c r="D115" s="95"/>
      <c r="E115" s="95"/>
      <c r="F115" s="95"/>
      <c r="G115" s="95"/>
      <c r="H115" s="95"/>
    </row>
    <row r="116" spans="1:10" ht="11.25" customHeight="1">
      <c r="A116" s="3" t="s">
        <v>16</v>
      </c>
      <c r="B116" s="64"/>
      <c r="C116" s="96" t="s">
        <v>17</v>
      </c>
      <c r="D116" s="96"/>
      <c r="E116" s="96"/>
      <c r="F116" s="96"/>
      <c r="H116" s="111" t="s">
        <v>134</v>
      </c>
      <c r="I116" s="111"/>
    </row>
    <row r="117" spans="1:10" ht="12.75" customHeight="1">
      <c r="A117" s="3" t="s">
        <v>2</v>
      </c>
      <c r="B117" s="64"/>
      <c r="C117" s="96" t="s">
        <v>3</v>
      </c>
      <c r="D117" s="96"/>
      <c r="E117" s="96"/>
      <c r="F117" s="96"/>
    </row>
    <row r="118" spans="1:10" ht="13.5" customHeight="1">
      <c r="A118" s="4" t="s">
        <v>4</v>
      </c>
      <c r="B118" s="65"/>
      <c r="C118" s="107" t="s">
        <v>5</v>
      </c>
      <c r="D118" s="107"/>
      <c r="E118" s="107"/>
      <c r="F118" s="107"/>
    </row>
    <row r="119" spans="1:10" ht="19.5" customHeight="1">
      <c r="A119" s="90" t="s">
        <v>6</v>
      </c>
      <c r="B119" s="91"/>
      <c r="C119" s="98" t="s">
        <v>7</v>
      </c>
      <c r="D119" s="99" t="s">
        <v>31</v>
      </c>
      <c r="E119" s="98" t="s">
        <v>8</v>
      </c>
      <c r="F119" s="98"/>
      <c r="G119" s="98"/>
      <c r="H119" s="6" t="s">
        <v>9</v>
      </c>
      <c r="I119" s="103" t="s">
        <v>41</v>
      </c>
      <c r="J119" s="103" t="s">
        <v>115</v>
      </c>
    </row>
    <row r="120" spans="1:10" ht="10.5" customHeight="1">
      <c r="A120" s="92"/>
      <c r="B120" s="93"/>
      <c r="C120" s="98"/>
      <c r="D120" s="100"/>
      <c r="E120" s="63" t="s">
        <v>10</v>
      </c>
      <c r="F120" s="63" t="s">
        <v>11</v>
      </c>
      <c r="G120" s="63" t="s">
        <v>12</v>
      </c>
      <c r="H120" s="63" t="s">
        <v>13</v>
      </c>
      <c r="I120" s="105"/>
      <c r="J120" s="104"/>
    </row>
    <row r="121" spans="1:10" ht="13.2" customHeight="1">
      <c r="A121" s="84" t="s">
        <v>110</v>
      </c>
      <c r="B121" s="85"/>
      <c r="C121" s="2"/>
      <c r="D121" s="2"/>
      <c r="E121" s="2"/>
      <c r="F121" s="2"/>
      <c r="G121" s="2"/>
      <c r="H121" s="5"/>
      <c r="I121" s="2"/>
      <c r="J121" s="18"/>
    </row>
    <row r="122" spans="1:10" ht="19.95" customHeight="1">
      <c r="A122" s="74" t="s">
        <v>84</v>
      </c>
      <c r="B122" s="75"/>
      <c r="C122" s="8">
        <v>200</v>
      </c>
      <c r="D122" s="20">
        <v>27.01</v>
      </c>
      <c r="E122" s="21">
        <v>12.5</v>
      </c>
      <c r="F122" s="21">
        <v>9.8000000000000007</v>
      </c>
      <c r="G122" s="21">
        <v>31.4</v>
      </c>
      <c r="H122" s="9">
        <f t="shared" ref="H122:H125" si="19">E122*4.1+F122*9.3+G122*4.1</f>
        <v>271.13</v>
      </c>
      <c r="I122" s="8">
        <v>2008</v>
      </c>
      <c r="J122" s="8">
        <v>324</v>
      </c>
    </row>
    <row r="123" spans="1:10" ht="13.2" customHeight="1">
      <c r="A123" s="74" t="s">
        <v>40</v>
      </c>
      <c r="B123" s="75"/>
      <c r="C123" s="8">
        <v>200</v>
      </c>
      <c r="D123" s="20">
        <v>2.4</v>
      </c>
      <c r="E123" s="21">
        <v>0.2</v>
      </c>
      <c r="F123" s="21">
        <v>0.1</v>
      </c>
      <c r="G123" s="21">
        <v>15</v>
      </c>
      <c r="H123" s="9">
        <f t="shared" si="19"/>
        <v>63.249999999999993</v>
      </c>
      <c r="I123" s="8">
        <v>2008</v>
      </c>
      <c r="J123" s="8">
        <v>430</v>
      </c>
    </row>
    <row r="124" spans="1:10" ht="13.2" customHeight="1">
      <c r="A124" s="74" t="s">
        <v>64</v>
      </c>
      <c r="B124" s="75"/>
      <c r="C124" s="8" t="s">
        <v>70</v>
      </c>
      <c r="D124" s="20">
        <v>10.66</v>
      </c>
      <c r="E124" s="21">
        <v>2.6</v>
      </c>
      <c r="F124" s="21">
        <v>5.7</v>
      </c>
      <c r="G124" s="21">
        <v>12.3</v>
      </c>
      <c r="H124" s="9">
        <f t="shared" si="19"/>
        <v>114.1</v>
      </c>
      <c r="I124" s="8">
        <v>2011</v>
      </c>
      <c r="J124" s="8">
        <v>1</v>
      </c>
    </row>
    <row r="125" spans="1:10">
      <c r="A125" s="74" t="s">
        <v>33</v>
      </c>
      <c r="B125" s="75"/>
      <c r="C125" s="8">
        <v>135</v>
      </c>
      <c r="D125" s="20">
        <v>20.13</v>
      </c>
      <c r="E125" s="21">
        <v>0.5</v>
      </c>
      <c r="F125" s="21">
        <v>0.5</v>
      </c>
      <c r="G125" s="21">
        <v>12.5</v>
      </c>
      <c r="H125" s="9">
        <f t="shared" si="19"/>
        <v>57.949999999999996</v>
      </c>
      <c r="I125" s="8">
        <v>2008</v>
      </c>
      <c r="J125" s="8" t="s">
        <v>35</v>
      </c>
    </row>
    <row r="126" spans="1:10">
      <c r="A126" s="72" t="s">
        <v>34</v>
      </c>
      <c r="B126" s="73"/>
      <c r="C126" s="18"/>
      <c r="D126" s="26">
        <f>SUM(D122:D125)</f>
        <v>60.2</v>
      </c>
      <c r="E126" s="26">
        <f t="shared" ref="E126:H126" si="20">SUM(E122:E125)</f>
        <v>15.799999999999999</v>
      </c>
      <c r="F126" s="26">
        <f t="shared" si="20"/>
        <v>16.100000000000001</v>
      </c>
      <c r="G126" s="26">
        <f t="shared" si="20"/>
        <v>71.2</v>
      </c>
      <c r="H126" s="36">
        <f t="shared" si="20"/>
        <v>506.43</v>
      </c>
      <c r="I126" s="50"/>
      <c r="J126" s="18"/>
    </row>
    <row r="127" spans="1:10" ht="13.2" customHeight="1">
      <c r="A127" s="78" t="s">
        <v>111</v>
      </c>
      <c r="B127" s="79"/>
      <c r="C127" s="2"/>
      <c r="D127" s="11"/>
      <c r="E127" s="11"/>
      <c r="F127" s="11"/>
      <c r="G127" s="11"/>
      <c r="H127" s="37"/>
      <c r="I127" s="53"/>
      <c r="J127" s="18"/>
    </row>
    <row r="128" spans="1:10" ht="23.25" customHeight="1">
      <c r="A128" s="76" t="s">
        <v>76</v>
      </c>
      <c r="B128" s="77"/>
      <c r="C128" s="8">
        <v>60</v>
      </c>
      <c r="D128" s="20">
        <v>7.46</v>
      </c>
      <c r="E128" s="21">
        <v>0.8</v>
      </c>
      <c r="F128" s="21">
        <v>3.1</v>
      </c>
      <c r="G128" s="21">
        <v>6.8</v>
      </c>
      <c r="H128" s="9">
        <f t="shared" ref="H128:H131" si="21">E128*4.1+F128*9.3+G128*4.1</f>
        <v>59.989999999999995</v>
      </c>
      <c r="I128" s="8">
        <v>2011</v>
      </c>
      <c r="J128" s="8">
        <v>46</v>
      </c>
    </row>
    <row r="129" spans="1:10" ht="27" customHeight="1">
      <c r="A129" s="74" t="s">
        <v>80</v>
      </c>
      <c r="B129" s="75"/>
      <c r="C129" s="8">
        <v>200</v>
      </c>
      <c r="D129" s="20">
        <v>16.68</v>
      </c>
      <c r="E129" s="21">
        <v>5.9</v>
      </c>
      <c r="F129" s="21">
        <v>6.3</v>
      </c>
      <c r="G129" s="21">
        <v>22.1</v>
      </c>
      <c r="H129" s="9">
        <f t="shared" si="21"/>
        <v>173.39</v>
      </c>
      <c r="I129" s="8">
        <v>2011</v>
      </c>
      <c r="J129" s="8">
        <v>103</v>
      </c>
    </row>
    <row r="130" spans="1:10" ht="16.5" customHeight="1">
      <c r="A130" s="74" t="s">
        <v>57</v>
      </c>
      <c r="B130" s="75"/>
      <c r="C130" s="8">
        <v>150</v>
      </c>
      <c r="D130" s="20">
        <v>16.89</v>
      </c>
      <c r="E130" s="21">
        <v>5.0999999999999996</v>
      </c>
      <c r="F130" s="21">
        <v>5.2</v>
      </c>
      <c r="G130" s="21">
        <v>37.700000000000003</v>
      </c>
      <c r="H130" s="9">
        <f t="shared" si="21"/>
        <v>223.84</v>
      </c>
      <c r="I130" s="8">
        <v>2011</v>
      </c>
      <c r="J130" s="8">
        <v>305</v>
      </c>
    </row>
    <row r="131" spans="1:10" ht="13.2" customHeight="1">
      <c r="A131" s="74" t="s">
        <v>109</v>
      </c>
      <c r="B131" s="75"/>
      <c r="C131" s="8" t="s">
        <v>106</v>
      </c>
      <c r="D131" s="20">
        <v>48.33</v>
      </c>
      <c r="E131" s="21">
        <v>15.7</v>
      </c>
      <c r="F131" s="21">
        <v>15.9</v>
      </c>
      <c r="G131" s="21">
        <v>3.1</v>
      </c>
      <c r="H131" s="9">
        <f t="shared" si="21"/>
        <v>224.95000000000002</v>
      </c>
      <c r="I131" s="8">
        <v>2008</v>
      </c>
      <c r="J131" s="8">
        <v>259</v>
      </c>
    </row>
    <row r="132" spans="1:10" ht="13.2" customHeight="1">
      <c r="A132" s="74" t="s">
        <v>45</v>
      </c>
      <c r="B132" s="75"/>
      <c r="C132" s="8">
        <v>180</v>
      </c>
      <c r="D132" s="20">
        <v>6.22</v>
      </c>
      <c r="E132" s="21">
        <v>0</v>
      </c>
      <c r="F132" s="21">
        <v>0</v>
      </c>
      <c r="G132" s="21">
        <v>17.399999999999999</v>
      </c>
      <c r="H132" s="9">
        <f t="shared" ref="H132:H135" si="22">E132*4.1+F132*9.3+G132*4.1</f>
        <v>71.339999999999989</v>
      </c>
      <c r="I132" s="8">
        <v>2011</v>
      </c>
      <c r="J132" s="8">
        <v>349</v>
      </c>
    </row>
    <row r="133" spans="1:10" ht="13.2" customHeight="1">
      <c r="A133" s="74" t="s">
        <v>37</v>
      </c>
      <c r="B133" s="75"/>
      <c r="C133" s="8">
        <v>20</v>
      </c>
      <c r="D133" s="20">
        <v>2.06</v>
      </c>
      <c r="E133" s="21">
        <v>1.3</v>
      </c>
      <c r="F133" s="21">
        <v>0.2</v>
      </c>
      <c r="G133" s="21">
        <v>8.5</v>
      </c>
      <c r="H133" s="9">
        <f t="shared" si="22"/>
        <v>42.039999999999992</v>
      </c>
      <c r="I133" s="8">
        <v>2008</v>
      </c>
      <c r="J133" s="8" t="s">
        <v>35</v>
      </c>
    </row>
    <row r="134" spans="1:10">
      <c r="A134" s="74" t="s">
        <v>58</v>
      </c>
      <c r="B134" s="75"/>
      <c r="C134" s="8">
        <v>20</v>
      </c>
      <c r="D134" s="20">
        <v>3.16</v>
      </c>
      <c r="E134" s="21">
        <v>2.5</v>
      </c>
      <c r="F134" s="21">
        <v>1.6</v>
      </c>
      <c r="G134" s="21">
        <v>12.2</v>
      </c>
      <c r="H134" s="9">
        <f t="shared" si="22"/>
        <v>75.150000000000006</v>
      </c>
      <c r="I134" s="8">
        <v>2008</v>
      </c>
      <c r="J134" s="8" t="s">
        <v>35</v>
      </c>
    </row>
    <row r="135" spans="1:10">
      <c r="A135" s="72" t="s">
        <v>34</v>
      </c>
      <c r="B135" s="73"/>
      <c r="C135" s="22"/>
      <c r="D135" s="26">
        <f>SUM(D128:D134)</f>
        <v>100.8</v>
      </c>
      <c r="E135" s="26">
        <f t="shared" ref="E135:G135" si="23">SUM(E127:E134)</f>
        <v>31.3</v>
      </c>
      <c r="F135" s="26">
        <f t="shared" si="23"/>
        <v>32.299999999999997</v>
      </c>
      <c r="G135" s="26">
        <f t="shared" si="23"/>
        <v>107.8</v>
      </c>
      <c r="H135" s="13">
        <f t="shared" si="22"/>
        <v>870.69999999999993</v>
      </c>
      <c r="I135" s="49" t="s">
        <v>35</v>
      </c>
      <c r="J135" s="18"/>
    </row>
    <row r="136" spans="1:10">
      <c r="A136" s="88" t="s">
        <v>42</v>
      </c>
      <c r="B136" s="89"/>
      <c r="C136" s="22"/>
      <c r="D136" s="30">
        <f>D126+D135</f>
        <v>161</v>
      </c>
      <c r="E136" s="30">
        <f t="shared" ref="E136:H136" si="24">E125+E135</f>
        <v>31.8</v>
      </c>
      <c r="F136" s="30">
        <f t="shared" si="24"/>
        <v>32.799999999999997</v>
      </c>
      <c r="G136" s="30">
        <f t="shared" si="24"/>
        <v>120.3</v>
      </c>
      <c r="H136" s="30">
        <f t="shared" si="24"/>
        <v>928.65</v>
      </c>
      <c r="I136" s="22"/>
      <c r="J136" s="22"/>
    </row>
    <row r="137" spans="1:10">
      <c r="A137" s="86" t="s">
        <v>26</v>
      </c>
      <c r="B137" s="87"/>
      <c r="C137" s="28"/>
      <c r="D137" s="28">
        <f>161-D136</f>
        <v>0</v>
      </c>
      <c r="E137" s="28">
        <f>E136/2</f>
        <v>15.9</v>
      </c>
      <c r="F137" s="28">
        <f>F136/2</f>
        <v>16.399999999999999</v>
      </c>
      <c r="G137" s="28">
        <f>G136/2</f>
        <v>60.15</v>
      </c>
      <c r="H137" s="28">
        <f>H136/2</f>
        <v>464.32499999999999</v>
      </c>
      <c r="I137" s="29"/>
      <c r="J137" s="19" t="s">
        <v>35</v>
      </c>
    </row>
    <row r="138" spans="1:10" ht="14.4">
      <c r="A138" s="101" t="s">
        <v>4</v>
      </c>
      <c r="B138" s="102"/>
      <c r="C138" s="106" t="s">
        <v>25</v>
      </c>
      <c r="D138" s="106"/>
      <c r="E138" s="106"/>
      <c r="F138" s="106"/>
      <c r="G138" s="31"/>
      <c r="H138" s="32"/>
      <c r="I138" s="53"/>
      <c r="J138" s="18"/>
    </row>
    <row r="139" spans="1:10" ht="19.2" customHeight="1">
      <c r="A139" s="90" t="s">
        <v>6</v>
      </c>
      <c r="B139" s="91"/>
      <c r="C139" s="98" t="s">
        <v>7</v>
      </c>
      <c r="D139" s="99" t="s">
        <v>31</v>
      </c>
      <c r="E139" s="98" t="s">
        <v>8</v>
      </c>
      <c r="F139" s="98"/>
      <c r="G139" s="98"/>
      <c r="H139" s="6" t="s">
        <v>9</v>
      </c>
      <c r="I139" s="103" t="s">
        <v>41</v>
      </c>
      <c r="J139" s="104" t="s">
        <v>115</v>
      </c>
    </row>
    <row r="140" spans="1:10" ht="9.75" customHeight="1">
      <c r="A140" s="92"/>
      <c r="B140" s="93"/>
      <c r="C140" s="98"/>
      <c r="D140" s="100"/>
      <c r="E140" s="63" t="s">
        <v>10</v>
      </c>
      <c r="F140" s="63" t="s">
        <v>11</v>
      </c>
      <c r="G140" s="63" t="s">
        <v>12</v>
      </c>
      <c r="H140" s="63" t="s">
        <v>13</v>
      </c>
      <c r="I140" s="105"/>
      <c r="J140" s="104"/>
    </row>
    <row r="141" spans="1:10" ht="13.2" customHeight="1">
      <c r="A141" s="84" t="s">
        <v>110</v>
      </c>
      <c r="B141" s="85"/>
      <c r="C141" s="42"/>
      <c r="D141" s="42"/>
      <c r="E141" s="42"/>
      <c r="F141" s="42"/>
      <c r="G141" s="42"/>
      <c r="H141" s="42"/>
      <c r="I141" s="67"/>
      <c r="J141" s="18"/>
    </row>
    <row r="142" spans="1:10" ht="21" customHeight="1">
      <c r="A142" s="74" t="s">
        <v>84</v>
      </c>
      <c r="B142" s="75"/>
      <c r="C142" s="8">
        <v>200</v>
      </c>
      <c r="D142" s="20">
        <v>27.01</v>
      </c>
      <c r="E142" s="21">
        <v>12.5</v>
      </c>
      <c r="F142" s="21">
        <v>9.8000000000000007</v>
      </c>
      <c r="G142" s="21">
        <v>31.4</v>
      </c>
      <c r="H142" s="9">
        <f t="shared" ref="H142:H145" si="25">E142*4.1+F142*9.3+G142*4.1</f>
        <v>271.13</v>
      </c>
      <c r="I142" s="8">
        <v>2008</v>
      </c>
      <c r="J142" s="8">
        <v>324</v>
      </c>
    </row>
    <row r="143" spans="1:10" ht="13.2" customHeight="1">
      <c r="A143" s="74" t="s">
        <v>40</v>
      </c>
      <c r="B143" s="75"/>
      <c r="C143" s="8">
        <v>200</v>
      </c>
      <c r="D143" s="20">
        <v>2.4</v>
      </c>
      <c r="E143" s="21">
        <v>0.2</v>
      </c>
      <c r="F143" s="21">
        <v>0.1</v>
      </c>
      <c r="G143" s="21">
        <v>15</v>
      </c>
      <c r="H143" s="9">
        <f t="shared" si="25"/>
        <v>63.249999999999993</v>
      </c>
      <c r="I143" s="8">
        <v>2008</v>
      </c>
      <c r="J143" s="8">
        <v>430</v>
      </c>
    </row>
    <row r="144" spans="1:10" ht="13.2" customHeight="1">
      <c r="A144" s="74" t="s">
        <v>64</v>
      </c>
      <c r="B144" s="75"/>
      <c r="C144" s="8" t="s">
        <v>70</v>
      </c>
      <c r="D144" s="20">
        <v>10.66</v>
      </c>
      <c r="E144" s="21">
        <v>2.6</v>
      </c>
      <c r="F144" s="21">
        <v>5.7</v>
      </c>
      <c r="G144" s="21">
        <v>12.3</v>
      </c>
      <c r="H144" s="9">
        <f t="shared" si="25"/>
        <v>114.1</v>
      </c>
      <c r="I144" s="8">
        <v>2011</v>
      </c>
      <c r="J144" s="8">
        <v>1</v>
      </c>
    </row>
    <row r="145" spans="1:10">
      <c r="A145" s="74" t="s">
        <v>33</v>
      </c>
      <c r="B145" s="75"/>
      <c r="C145" s="8">
        <v>135</v>
      </c>
      <c r="D145" s="20">
        <v>20.13</v>
      </c>
      <c r="E145" s="21">
        <v>0.5</v>
      </c>
      <c r="F145" s="21">
        <v>0.5</v>
      </c>
      <c r="G145" s="21">
        <v>12.5</v>
      </c>
      <c r="H145" s="9">
        <f t="shared" si="25"/>
        <v>57.949999999999996</v>
      </c>
      <c r="I145" s="8">
        <v>2008</v>
      </c>
      <c r="J145" s="8" t="s">
        <v>35</v>
      </c>
    </row>
    <row r="146" spans="1:10">
      <c r="A146" s="72" t="s">
        <v>34</v>
      </c>
      <c r="B146" s="73"/>
      <c r="C146" s="18"/>
      <c r="D146" s="26">
        <f>SUM(D142:D145)</f>
        <v>60.2</v>
      </c>
      <c r="E146" s="26">
        <f t="shared" ref="E146:H146" si="26">SUM(E142:E145)</f>
        <v>15.799999999999999</v>
      </c>
      <c r="F146" s="26">
        <f t="shared" si="26"/>
        <v>16.100000000000001</v>
      </c>
      <c r="G146" s="26">
        <f t="shared" si="26"/>
        <v>71.2</v>
      </c>
      <c r="H146" s="36">
        <f t="shared" si="26"/>
        <v>506.43</v>
      </c>
      <c r="I146" s="50"/>
      <c r="J146" s="18"/>
    </row>
    <row r="147" spans="1:10" ht="13.2" customHeight="1">
      <c r="A147" s="78" t="s">
        <v>111</v>
      </c>
      <c r="B147" s="79"/>
      <c r="C147" s="2"/>
      <c r="D147" s="11"/>
      <c r="E147" s="11"/>
      <c r="F147" s="11"/>
      <c r="G147" s="11"/>
      <c r="H147" s="37"/>
      <c r="I147" s="53"/>
      <c r="J147" s="18"/>
    </row>
    <row r="148" spans="1:10" ht="24.75" customHeight="1">
      <c r="A148" s="76" t="s">
        <v>76</v>
      </c>
      <c r="B148" s="77"/>
      <c r="C148" s="8">
        <v>90</v>
      </c>
      <c r="D148" s="20">
        <v>10.51</v>
      </c>
      <c r="E148" s="21">
        <v>1.3</v>
      </c>
      <c r="F148" s="21">
        <v>5.2</v>
      </c>
      <c r="G148" s="21">
        <v>11.3</v>
      </c>
      <c r="H148" s="9">
        <f>E148*4.1+F148*9.3+G148*4.1</f>
        <v>100.02000000000001</v>
      </c>
      <c r="I148" s="8">
        <v>2011</v>
      </c>
      <c r="J148" s="8">
        <v>46</v>
      </c>
    </row>
    <row r="149" spans="1:10" ht="20.25" customHeight="1">
      <c r="A149" s="74" t="s">
        <v>59</v>
      </c>
      <c r="B149" s="75"/>
      <c r="C149" s="8">
        <v>250</v>
      </c>
      <c r="D149" s="20">
        <v>8.44</v>
      </c>
      <c r="E149" s="21">
        <v>5.0999999999999996</v>
      </c>
      <c r="F149" s="21">
        <v>4.8</v>
      </c>
      <c r="G149" s="21">
        <v>16.100000000000001</v>
      </c>
      <c r="H149" s="9">
        <f t="shared" ref="H149:H151" si="27">E149*4.1+F149*9.3+G149*4.1</f>
        <v>131.56</v>
      </c>
      <c r="I149" s="8">
        <v>2011</v>
      </c>
      <c r="J149" s="8">
        <v>103</v>
      </c>
    </row>
    <row r="150" spans="1:10" ht="13.2" customHeight="1">
      <c r="A150" s="74" t="s">
        <v>77</v>
      </c>
      <c r="B150" s="75"/>
      <c r="C150" s="8">
        <v>180</v>
      </c>
      <c r="D150" s="20">
        <v>20.239999999999998</v>
      </c>
      <c r="E150" s="21">
        <v>6.1</v>
      </c>
      <c r="F150" s="21">
        <v>3.6</v>
      </c>
      <c r="G150" s="21">
        <v>45.2</v>
      </c>
      <c r="H150" s="9">
        <f t="shared" si="27"/>
        <v>243.81</v>
      </c>
      <c r="I150" s="8">
        <v>2011</v>
      </c>
      <c r="J150" s="8">
        <v>305</v>
      </c>
    </row>
    <row r="151" spans="1:10" ht="13.2" customHeight="1">
      <c r="A151" s="74" t="s">
        <v>109</v>
      </c>
      <c r="B151" s="75"/>
      <c r="C151" s="8" t="s">
        <v>106</v>
      </c>
      <c r="D151" s="20">
        <v>48.33</v>
      </c>
      <c r="E151" s="21">
        <v>15.7</v>
      </c>
      <c r="F151" s="21">
        <v>15.9</v>
      </c>
      <c r="G151" s="21">
        <v>3.1</v>
      </c>
      <c r="H151" s="9">
        <f t="shared" si="27"/>
        <v>224.95000000000002</v>
      </c>
      <c r="I151" s="8">
        <v>2008</v>
      </c>
      <c r="J151" s="8">
        <v>259</v>
      </c>
    </row>
    <row r="152" spans="1:10" ht="13.2" customHeight="1">
      <c r="A152" s="74" t="s">
        <v>45</v>
      </c>
      <c r="B152" s="75"/>
      <c r="C152" s="8">
        <v>180</v>
      </c>
      <c r="D152" s="20">
        <v>6.94</v>
      </c>
      <c r="E152" s="21">
        <v>0</v>
      </c>
      <c r="F152" s="21">
        <v>0</v>
      </c>
      <c r="G152" s="21">
        <v>17.399999999999999</v>
      </c>
      <c r="H152" s="9">
        <f t="shared" ref="H152" si="28">E152*4.1+F152*9.3+G152*4.1</f>
        <v>71.339999999999989</v>
      </c>
      <c r="I152" s="8">
        <v>2011</v>
      </c>
      <c r="J152" s="8">
        <v>349</v>
      </c>
    </row>
    <row r="153" spans="1:10" ht="13.2" customHeight="1">
      <c r="A153" s="74" t="s">
        <v>37</v>
      </c>
      <c r="B153" s="75"/>
      <c r="C153" s="8">
        <v>30</v>
      </c>
      <c r="D153" s="20">
        <v>3.18</v>
      </c>
      <c r="E153" s="21">
        <v>1.3</v>
      </c>
      <c r="F153" s="21">
        <v>0.2</v>
      </c>
      <c r="G153" s="21">
        <v>8.5</v>
      </c>
      <c r="H153" s="9">
        <f>E153*4.1+F153*9.3+G153*4.1</f>
        <v>42.039999999999992</v>
      </c>
      <c r="I153" s="8">
        <v>2008</v>
      </c>
      <c r="J153" s="8" t="s">
        <v>35</v>
      </c>
    </row>
    <row r="154" spans="1:10" ht="13.2" customHeight="1">
      <c r="A154" s="74" t="s">
        <v>58</v>
      </c>
      <c r="B154" s="75"/>
      <c r="C154" s="8">
        <v>20</v>
      </c>
      <c r="D154" s="20">
        <v>3.16</v>
      </c>
      <c r="E154" s="21">
        <v>2.5</v>
      </c>
      <c r="F154" s="21">
        <v>1.6</v>
      </c>
      <c r="G154" s="21">
        <v>12.2</v>
      </c>
      <c r="H154" s="9">
        <f t="shared" ref="H154" si="29">E154*4.1+F154*9.3+G154*4.1</f>
        <v>75.150000000000006</v>
      </c>
      <c r="I154" s="8">
        <v>2008</v>
      </c>
      <c r="J154" s="8" t="s">
        <v>35</v>
      </c>
    </row>
    <row r="155" spans="1:10">
      <c r="A155" s="72" t="s">
        <v>34</v>
      </c>
      <c r="B155" s="73"/>
      <c r="C155" s="22"/>
      <c r="D155" s="26">
        <f>SUM(D148:D154)</f>
        <v>100.8</v>
      </c>
      <c r="E155" s="26">
        <f t="shared" ref="E155:H155" si="30">SUM(E148:E154)</f>
        <v>32</v>
      </c>
      <c r="F155" s="26">
        <f t="shared" si="30"/>
        <v>31.3</v>
      </c>
      <c r="G155" s="26">
        <f t="shared" si="30"/>
        <v>113.8</v>
      </c>
      <c r="H155" s="26">
        <f t="shared" si="30"/>
        <v>888.87</v>
      </c>
      <c r="I155" s="34"/>
      <c r="J155" s="8" t="s">
        <v>35</v>
      </c>
    </row>
    <row r="156" spans="1:10" ht="13.2" customHeight="1">
      <c r="A156" s="88" t="s">
        <v>42</v>
      </c>
      <c r="B156" s="89"/>
      <c r="C156" s="22"/>
      <c r="D156" s="30">
        <f>D146+D155</f>
        <v>161</v>
      </c>
      <c r="E156" s="30">
        <f>E146+E155</f>
        <v>47.8</v>
      </c>
      <c r="F156" s="30">
        <f>F146+F155</f>
        <v>47.400000000000006</v>
      </c>
      <c r="G156" s="30">
        <f>G146+G155</f>
        <v>185</v>
      </c>
      <c r="H156" s="30">
        <f>H146+H155</f>
        <v>1395.3</v>
      </c>
      <c r="I156" s="18"/>
      <c r="J156" s="18"/>
    </row>
    <row r="157" spans="1:10" ht="13.2" customHeight="1">
      <c r="A157" s="86" t="s">
        <v>26</v>
      </c>
      <c r="B157" s="87"/>
      <c r="C157" s="28"/>
      <c r="D157" s="28">
        <f>161-D156</f>
        <v>0</v>
      </c>
      <c r="E157" s="28">
        <f>E156/2</f>
        <v>23.9</v>
      </c>
      <c r="F157" s="28">
        <f>F156/2</f>
        <v>23.700000000000003</v>
      </c>
      <c r="G157" s="28">
        <f>G156/2</f>
        <v>92.5</v>
      </c>
      <c r="H157" s="28">
        <f>H156/2</f>
        <v>697.65</v>
      </c>
      <c r="I157" s="51"/>
      <c r="J157" s="18"/>
    </row>
    <row r="158" spans="1:10" ht="13.2" customHeight="1">
      <c r="A158" s="54"/>
      <c r="B158" s="54"/>
      <c r="C158" s="55"/>
      <c r="D158" s="55"/>
      <c r="E158" s="55"/>
      <c r="F158" s="55"/>
      <c r="G158" s="55"/>
      <c r="H158" s="55"/>
      <c r="I158" s="56"/>
      <c r="J158" s="43"/>
    </row>
    <row r="159" spans="1:10" ht="13.2" customHeight="1">
      <c r="A159" s="54"/>
      <c r="B159" s="54"/>
      <c r="C159" s="55"/>
      <c r="D159" s="55"/>
      <c r="E159" s="55"/>
      <c r="F159" s="55"/>
      <c r="G159" s="55"/>
      <c r="H159" s="55"/>
      <c r="I159" s="56"/>
      <c r="J159" s="43"/>
    </row>
    <row r="160" spans="1:10" ht="13.2" customHeight="1">
      <c r="A160" s="54"/>
      <c r="B160" s="54"/>
      <c r="C160" s="55"/>
      <c r="D160" s="55"/>
      <c r="E160" s="55"/>
      <c r="F160" s="55"/>
      <c r="G160" s="55"/>
      <c r="H160" s="55"/>
      <c r="I160" s="56"/>
      <c r="J160" s="43"/>
    </row>
    <row r="161" spans="1:10" ht="13.2" customHeight="1">
      <c r="A161" s="54"/>
      <c r="B161" s="54"/>
      <c r="C161" s="55"/>
      <c r="D161" s="55"/>
      <c r="E161" s="55"/>
      <c r="F161" s="55"/>
      <c r="G161" s="55"/>
      <c r="H161" s="55"/>
      <c r="I161" s="56"/>
      <c r="J161" s="43"/>
    </row>
    <row r="162" spans="1:10">
      <c r="A162" t="s">
        <v>28</v>
      </c>
      <c r="E162" t="s">
        <v>27</v>
      </c>
      <c r="H162" s="60"/>
      <c r="I162" s="60"/>
    </row>
    <row r="163" spans="1:10">
      <c r="A163" t="s">
        <v>30</v>
      </c>
      <c r="H163" s="60"/>
      <c r="I163" s="60"/>
    </row>
    <row r="164" spans="1:10" ht="13.95" customHeight="1">
      <c r="A164" t="s">
        <v>122</v>
      </c>
      <c r="E164" t="s">
        <v>66</v>
      </c>
      <c r="H164" s="60"/>
      <c r="I164" s="60"/>
    </row>
    <row r="165" spans="1:10" ht="13.95" customHeight="1">
      <c r="A165" t="s">
        <v>123</v>
      </c>
      <c r="E165" t="s">
        <v>67</v>
      </c>
      <c r="H165" s="60"/>
      <c r="I165" s="60"/>
    </row>
    <row r="166" spans="1:10">
      <c r="A166" t="s">
        <v>29</v>
      </c>
      <c r="E166" t="s">
        <v>29</v>
      </c>
      <c r="H166" s="61"/>
      <c r="I166" s="62"/>
    </row>
    <row r="167" spans="1:10" ht="15.6">
      <c r="A167" s="94" t="s">
        <v>116</v>
      </c>
      <c r="B167" s="94"/>
      <c r="C167" s="94"/>
      <c r="D167" s="94"/>
      <c r="E167" s="94"/>
      <c r="F167" s="94"/>
      <c r="G167" s="94"/>
      <c r="H167" s="94"/>
    </row>
    <row r="168" spans="1:10" ht="15.6">
      <c r="A168" s="95" t="s">
        <v>117</v>
      </c>
      <c r="B168" s="95"/>
      <c r="C168" s="95"/>
      <c r="D168" s="95"/>
      <c r="E168" s="95"/>
      <c r="F168" s="95"/>
      <c r="G168" s="95"/>
      <c r="H168" s="95"/>
    </row>
    <row r="169" spans="1:10" ht="14.4">
      <c r="A169" s="3" t="s">
        <v>18</v>
      </c>
      <c r="B169" s="64"/>
      <c r="C169" s="96" t="s">
        <v>19</v>
      </c>
      <c r="D169" s="96"/>
      <c r="E169" s="96"/>
      <c r="F169" s="96"/>
      <c r="H169" s="111" t="s">
        <v>134</v>
      </c>
      <c r="I169" s="111"/>
    </row>
    <row r="170" spans="1:10" ht="14.4">
      <c r="A170" s="3" t="s">
        <v>2</v>
      </c>
      <c r="B170" s="64"/>
      <c r="C170" s="96" t="s">
        <v>3</v>
      </c>
      <c r="D170" s="96"/>
      <c r="E170" s="96"/>
      <c r="F170" s="96"/>
    </row>
    <row r="171" spans="1:10" ht="14.4">
      <c r="A171" s="4" t="s">
        <v>4</v>
      </c>
      <c r="B171" s="65"/>
      <c r="C171" s="97" t="s">
        <v>5</v>
      </c>
      <c r="D171" s="97"/>
      <c r="E171" s="97"/>
      <c r="F171" s="97"/>
    </row>
    <row r="172" spans="1:10" ht="19.2" customHeight="1">
      <c r="A172" s="90" t="s">
        <v>6</v>
      </c>
      <c r="B172" s="91"/>
      <c r="C172" s="98" t="s">
        <v>7</v>
      </c>
      <c r="D172" s="99" t="s">
        <v>31</v>
      </c>
      <c r="E172" s="98" t="s">
        <v>8</v>
      </c>
      <c r="F172" s="98"/>
      <c r="G172" s="98"/>
      <c r="H172" s="6" t="s">
        <v>9</v>
      </c>
      <c r="I172" s="103" t="s">
        <v>41</v>
      </c>
      <c r="J172" s="103" t="s">
        <v>115</v>
      </c>
    </row>
    <row r="173" spans="1:10">
      <c r="A173" s="92"/>
      <c r="B173" s="93"/>
      <c r="C173" s="98"/>
      <c r="D173" s="100"/>
      <c r="E173" s="63" t="s">
        <v>10</v>
      </c>
      <c r="F173" s="63" t="s">
        <v>11</v>
      </c>
      <c r="G173" s="63" t="s">
        <v>12</v>
      </c>
      <c r="H173" s="63" t="s">
        <v>13</v>
      </c>
      <c r="I173" s="105"/>
      <c r="J173" s="104"/>
    </row>
    <row r="174" spans="1:10" ht="13.2" customHeight="1">
      <c r="A174" s="84" t="s">
        <v>110</v>
      </c>
      <c r="B174" s="85"/>
      <c r="C174" s="2"/>
      <c r="D174" s="2"/>
      <c r="E174" s="2"/>
      <c r="F174" s="2"/>
      <c r="G174" s="2"/>
      <c r="H174" s="5"/>
      <c r="I174" s="2"/>
      <c r="J174" s="18"/>
    </row>
    <row r="175" spans="1:10" ht="23.25" customHeight="1">
      <c r="A175" s="74" t="s">
        <v>52</v>
      </c>
      <c r="B175" s="75"/>
      <c r="C175" s="8" t="s">
        <v>82</v>
      </c>
      <c r="D175" s="20">
        <v>69.400000000000006</v>
      </c>
      <c r="E175" s="21">
        <v>27.8</v>
      </c>
      <c r="F175" s="21">
        <v>18.5</v>
      </c>
      <c r="G175" s="21">
        <v>49.8</v>
      </c>
      <c r="H175" s="9">
        <f t="shared" ref="H175:H176" si="31">E175*4.1+F175*9.3+G175*4.1</f>
        <v>490.20999999999992</v>
      </c>
      <c r="I175" s="7">
        <v>2008</v>
      </c>
      <c r="J175" s="8">
        <v>224</v>
      </c>
    </row>
    <row r="176" spans="1:10" ht="13.2" customHeight="1">
      <c r="A176" s="74" t="s">
        <v>40</v>
      </c>
      <c r="B176" s="75"/>
      <c r="C176" s="8">
        <v>200</v>
      </c>
      <c r="D176" s="20">
        <v>2.4</v>
      </c>
      <c r="E176" s="21">
        <v>0.2</v>
      </c>
      <c r="F176" s="21">
        <v>0.1</v>
      </c>
      <c r="G176" s="21">
        <v>15</v>
      </c>
      <c r="H176" s="9">
        <f t="shared" si="31"/>
        <v>63.249999999999993</v>
      </c>
      <c r="I176" s="7">
        <v>2008</v>
      </c>
      <c r="J176" s="8">
        <v>430</v>
      </c>
    </row>
    <row r="177" spans="1:10">
      <c r="A177" s="72" t="s">
        <v>34</v>
      </c>
      <c r="B177" s="73"/>
      <c r="C177" s="18"/>
      <c r="D177" s="26">
        <f>SUM(D175:D176)</f>
        <v>71.800000000000011</v>
      </c>
      <c r="E177" s="26">
        <f t="shared" ref="E177:H177" si="32">SUM(E175:E176)</f>
        <v>28</v>
      </c>
      <c r="F177" s="26">
        <f t="shared" si="32"/>
        <v>18.600000000000001</v>
      </c>
      <c r="G177" s="26">
        <f t="shared" si="32"/>
        <v>64.8</v>
      </c>
      <c r="H177" s="26">
        <f t="shared" si="32"/>
        <v>553.45999999999992</v>
      </c>
      <c r="I177" s="50"/>
      <c r="J177" s="18"/>
    </row>
    <row r="178" spans="1:10" ht="13.2" customHeight="1">
      <c r="A178" s="78" t="s">
        <v>111</v>
      </c>
      <c r="B178" s="79"/>
      <c r="C178" s="2"/>
      <c r="D178" s="11"/>
      <c r="E178" s="11"/>
      <c r="F178" s="11"/>
      <c r="G178" s="11"/>
      <c r="H178" s="37"/>
      <c r="I178" s="53"/>
      <c r="J178" s="18"/>
    </row>
    <row r="179" spans="1:10" ht="13.2" customHeight="1">
      <c r="A179" s="76" t="s">
        <v>36</v>
      </c>
      <c r="B179" s="77"/>
      <c r="C179" s="8">
        <v>30</v>
      </c>
      <c r="D179" s="20">
        <v>6</v>
      </c>
      <c r="E179" s="21">
        <v>0.2</v>
      </c>
      <c r="F179" s="21">
        <v>0</v>
      </c>
      <c r="G179" s="21">
        <v>0.5</v>
      </c>
      <c r="H179" s="9">
        <f t="shared" ref="H179:H180" si="33">E179*4.1+F179*9.3+G179*4.1</f>
        <v>2.8699999999999997</v>
      </c>
      <c r="I179" s="7">
        <v>2008</v>
      </c>
      <c r="J179" s="8">
        <v>2</v>
      </c>
    </row>
    <row r="180" spans="1:10" ht="24.75" customHeight="1">
      <c r="A180" s="74" t="s">
        <v>69</v>
      </c>
      <c r="B180" s="75"/>
      <c r="C180" s="8">
        <v>250</v>
      </c>
      <c r="D180" s="20">
        <v>14.33</v>
      </c>
      <c r="E180" s="21">
        <v>6.2</v>
      </c>
      <c r="F180" s="21">
        <v>5.0999999999999996</v>
      </c>
      <c r="G180" s="21">
        <v>28.9</v>
      </c>
      <c r="H180" s="9">
        <f>E180*4.1+F180*9.3+G180*4.1</f>
        <v>191.33999999999997</v>
      </c>
      <c r="I180" s="7">
        <v>2011</v>
      </c>
      <c r="J180" s="8">
        <v>88</v>
      </c>
    </row>
    <row r="181" spans="1:10" ht="21" customHeight="1">
      <c r="A181" s="74" t="s">
        <v>127</v>
      </c>
      <c r="B181" s="75"/>
      <c r="C181" s="8">
        <v>200</v>
      </c>
      <c r="D181" s="68">
        <v>60.59</v>
      </c>
      <c r="E181" s="21">
        <v>18.100000000000001</v>
      </c>
      <c r="F181" s="21">
        <v>17.3</v>
      </c>
      <c r="G181" s="21">
        <v>42.2</v>
      </c>
      <c r="H181" s="69">
        <f t="shared" ref="H181:H183" si="34">E181*4.1+F181*9.3+G181*4.1</f>
        <v>408.12</v>
      </c>
      <c r="I181" s="8">
        <v>2011</v>
      </c>
      <c r="J181" s="8">
        <v>259</v>
      </c>
    </row>
    <row r="182" spans="1:10" ht="13.2" customHeight="1">
      <c r="A182" s="74" t="s">
        <v>45</v>
      </c>
      <c r="B182" s="75"/>
      <c r="C182" s="8">
        <v>180</v>
      </c>
      <c r="D182" s="20">
        <v>6.22</v>
      </c>
      <c r="E182" s="21">
        <v>0</v>
      </c>
      <c r="F182" s="21">
        <v>0</v>
      </c>
      <c r="G182" s="21">
        <v>17.399999999999999</v>
      </c>
      <c r="H182" s="9">
        <f t="shared" si="34"/>
        <v>71.339999999999989</v>
      </c>
      <c r="I182" s="7">
        <v>2011</v>
      </c>
      <c r="J182" s="8">
        <v>349</v>
      </c>
    </row>
    <row r="183" spans="1:10" ht="13.2" customHeight="1">
      <c r="A183" s="74" t="s">
        <v>37</v>
      </c>
      <c r="B183" s="75"/>
      <c r="C183" s="8">
        <v>20</v>
      </c>
      <c r="D183" s="20">
        <v>2.06</v>
      </c>
      <c r="E183" s="21">
        <v>1.3</v>
      </c>
      <c r="F183" s="21">
        <v>0.2</v>
      </c>
      <c r="G183" s="21">
        <v>8.5</v>
      </c>
      <c r="H183" s="9">
        <f t="shared" si="34"/>
        <v>42.039999999999992</v>
      </c>
      <c r="I183" s="7">
        <v>2008</v>
      </c>
      <c r="J183" s="8" t="s">
        <v>35</v>
      </c>
    </row>
    <row r="184" spans="1:10">
      <c r="A184" s="72" t="s">
        <v>34</v>
      </c>
      <c r="B184" s="73"/>
      <c r="C184" s="22"/>
      <c r="D184" s="26">
        <f>SUM(D179:D183)</f>
        <v>89.2</v>
      </c>
      <c r="E184" s="26">
        <f>SUM(E179:E183)</f>
        <v>25.8</v>
      </c>
      <c r="F184" s="26">
        <f>SUM(F179:F183)</f>
        <v>22.599999999999998</v>
      </c>
      <c r="G184" s="26">
        <f>SUM(G179:G183)</f>
        <v>97.5</v>
      </c>
      <c r="H184" s="13">
        <f t="shared" ref="H184" si="35">E184*4.1+F184*9.3+G184*4.1</f>
        <v>715.70999999999992</v>
      </c>
      <c r="I184" s="49" t="s">
        <v>35</v>
      </c>
      <c r="J184" s="18"/>
    </row>
    <row r="185" spans="1:10" ht="13.2" customHeight="1">
      <c r="A185" s="88" t="s">
        <v>42</v>
      </c>
      <c r="B185" s="89"/>
      <c r="C185" s="22"/>
      <c r="D185" s="30">
        <f>D177+D184</f>
        <v>161</v>
      </c>
      <c r="E185" s="30">
        <f t="shared" ref="E185:H185" si="36">E177+E184</f>
        <v>53.8</v>
      </c>
      <c r="F185" s="30">
        <f t="shared" si="36"/>
        <v>41.2</v>
      </c>
      <c r="G185" s="30">
        <f t="shared" si="36"/>
        <v>162.30000000000001</v>
      </c>
      <c r="H185" s="30">
        <f t="shared" si="36"/>
        <v>1269.1699999999998</v>
      </c>
      <c r="I185" s="22"/>
      <c r="J185" s="22"/>
    </row>
    <row r="186" spans="1:10" ht="13.2" customHeight="1">
      <c r="A186" s="86" t="s">
        <v>26</v>
      </c>
      <c r="B186" s="87"/>
      <c r="C186" s="28"/>
      <c r="D186" s="28">
        <f>161-D185</f>
        <v>0</v>
      </c>
      <c r="E186" s="28">
        <f>E185/2</f>
        <v>26.9</v>
      </c>
      <c r="F186" s="28">
        <f>F185/2</f>
        <v>20.6</v>
      </c>
      <c r="G186" s="28">
        <f>G185/2</f>
        <v>81.150000000000006</v>
      </c>
      <c r="H186" s="28">
        <f>H185/2</f>
        <v>634.58499999999992</v>
      </c>
      <c r="I186" s="29"/>
      <c r="J186" s="19" t="s">
        <v>35</v>
      </c>
    </row>
    <row r="187" spans="1:10" ht="14.4">
      <c r="A187" s="101" t="s">
        <v>4</v>
      </c>
      <c r="B187" s="102"/>
      <c r="C187" s="106" t="s">
        <v>25</v>
      </c>
      <c r="D187" s="106"/>
      <c r="E187" s="106"/>
      <c r="F187" s="106"/>
      <c r="G187" s="31"/>
      <c r="H187" s="32"/>
      <c r="I187" s="53"/>
      <c r="J187" s="18"/>
    </row>
    <row r="188" spans="1:10" ht="19.2" customHeight="1">
      <c r="A188" s="90" t="s">
        <v>6</v>
      </c>
      <c r="B188" s="91"/>
      <c r="C188" s="98" t="s">
        <v>7</v>
      </c>
      <c r="D188" s="99" t="s">
        <v>31</v>
      </c>
      <c r="E188" s="98" t="s">
        <v>8</v>
      </c>
      <c r="F188" s="98"/>
      <c r="G188" s="98"/>
      <c r="H188" s="6" t="s">
        <v>9</v>
      </c>
      <c r="I188" s="103" t="s">
        <v>41</v>
      </c>
      <c r="J188" s="104" t="s">
        <v>115</v>
      </c>
    </row>
    <row r="189" spans="1:10">
      <c r="A189" s="92"/>
      <c r="B189" s="93"/>
      <c r="C189" s="98"/>
      <c r="D189" s="100"/>
      <c r="E189" s="63" t="s">
        <v>10</v>
      </c>
      <c r="F189" s="63" t="s">
        <v>11</v>
      </c>
      <c r="G189" s="63" t="s">
        <v>12</v>
      </c>
      <c r="H189" s="63" t="s">
        <v>13</v>
      </c>
      <c r="I189" s="105"/>
      <c r="J189" s="104"/>
    </row>
    <row r="190" spans="1:10" ht="13.2" customHeight="1">
      <c r="A190" s="84" t="s">
        <v>110</v>
      </c>
      <c r="B190" s="85"/>
      <c r="C190" s="42"/>
      <c r="D190" s="42"/>
      <c r="E190" s="42"/>
      <c r="F190" s="42"/>
      <c r="G190" s="42"/>
      <c r="H190" s="42"/>
      <c r="I190" s="67"/>
      <c r="J190" s="18"/>
    </row>
    <row r="191" spans="1:10" ht="21.6" customHeight="1">
      <c r="A191" s="74" t="s">
        <v>81</v>
      </c>
      <c r="B191" s="75"/>
      <c r="C191" s="8">
        <v>180</v>
      </c>
      <c r="D191" s="20">
        <v>72.56</v>
      </c>
      <c r="E191" s="21">
        <v>33.4</v>
      </c>
      <c r="F191" s="21">
        <v>22.2</v>
      </c>
      <c r="G191" s="21">
        <v>59.7</v>
      </c>
      <c r="H191" s="9">
        <f t="shared" ref="H191:H192" si="37">E191*4.1+F191*9.3+G191*4.1</f>
        <v>588.16999999999996</v>
      </c>
      <c r="I191" s="7">
        <v>2008</v>
      </c>
      <c r="J191" s="8">
        <v>224</v>
      </c>
    </row>
    <row r="192" spans="1:10" ht="13.2" customHeight="1">
      <c r="A192" s="74" t="s">
        <v>40</v>
      </c>
      <c r="B192" s="75"/>
      <c r="C192" s="8">
        <v>200</v>
      </c>
      <c r="D192" s="20">
        <v>2.4</v>
      </c>
      <c r="E192" s="21">
        <v>0</v>
      </c>
      <c r="F192" s="21">
        <v>0</v>
      </c>
      <c r="G192" s="21">
        <v>9.6999999999999993</v>
      </c>
      <c r="H192" s="9">
        <f t="shared" si="37"/>
        <v>39.769999999999996</v>
      </c>
      <c r="I192" s="7">
        <v>2008</v>
      </c>
      <c r="J192" s="8">
        <v>430</v>
      </c>
    </row>
    <row r="193" spans="1:10">
      <c r="A193" s="72" t="s">
        <v>34</v>
      </c>
      <c r="B193" s="73"/>
      <c r="C193" s="18"/>
      <c r="D193" s="26">
        <f>SUM(D191:D192)</f>
        <v>74.960000000000008</v>
      </c>
      <c r="E193" s="26">
        <f t="shared" ref="E193:H193" si="38">SUM(E191:E192)</f>
        <v>33.4</v>
      </c>
      <c r="F193" s="26">
        <f t="shared" si="38"/>
        <v>22.2</v>
      </c>
      <c r="G193" s="26">
        <f t="shared" si="38"/>
        <v>69.400000000000006</v>
      </c>
      <c r="H193" s="26">
        <f t="shared" si="38"/>
        <v>627.93999999999994</v>
      </c>
      <c r="I193" s="50"/>
      <c r="J193" s="18"/>
    </row>
    <row r="194" spans="1:10" ht="13.2" customHeight="1">
      <c r="A194" s="78" t="s">
        <v>111</v>
      </c>
      <c r="B194" s="79"/>
      <c r="C194" s="2"/>
      <c r="D194" s="11"/>
      <c r="E194" s="11"/>
      <c r="F194" s="11"/>
      <c r="G194" s="11"/>
      <c r="H194" s="37"/>
      <c r="I194" s="53"/>
      <c r="J194" s="18"/>
    </row>
    <row r="195" spans="1:10" ht="13.2" customHeight="1">
      <c r="A195" s="76" t="s">
        <v>36</v>
      </c>
      <c r="B195" s="77"/>
      <c r="C195" s="8">
        <v>30</v>
      </c>
      <c r="D195" s="20">
        <v>6</v>
      </c>
      <c r="E195" s="21">
        <v>0.2</v>
      </c>
      <c r="F195" s="21">
        <v>0</v>
      </c>
      <c r="G195" s="21">
        <v>0.5</v>
      </c>
      <c r="H195" s="9">
        <f t="shared" ref="H195:H196" si="39">E195*4.1+F195*9.3+G195*4.1</f>
        <v>2.8699999999999997</v>
      </c>
      <c r="I195" s="8">
        <v>2008</v>
      </c>
      <c r="J195" s="8">
        <v>2</v>
      </c>
    </row>
    <row r="196" spans="1:10" ht="20.399999999999999" customHeight="1">
      <c r="A196" s="74" t="s">
        <v>69</v>
      </c>
      <c r="B196" s="75"/>
      <c r="C196" s="8">
        <v>250</v>
      </c>
      <c r="D196" s="20">
        <v>14.33</v>
      </c>
      <c r="E196" s="21">
        <v>6.2</v>
      </c>
      <c r="F196" s="21">
        <v>5.0999999999999996</v>
      </c>
      <c r="G196" s="21">
        <v>28.9</v>
      </c>
      <c r="H196" s="9">
        <f>E196*4.1+F196*9.3+G196*4.1</f>
        <v>191.33999999999997</v>
      </c>
      <c r="I196" s="7">
        <v>2011</v>
      </c>
      <c r="J196" s="8">
        <v>88</v>
      </c>
    </row>
    <row r="197" spans="1:10" ht="13.2" customHeight="1">
      <c r="A197" s="74" t="s">
        <v>127</v>
      </c>
      <c r="B197" s="75"/>
      <c r="C197" s="8">
        <v>200</v>
      </c>
      <c r="D197" s="68">
        <v>60.59</v>
      </c>
      <c r="E197" s="21">
        <v>18.100000000000001</v>
      </c>
      <c r="F197" s="21">
        <v>17.3</v>
      </c>
      <c r="G197" s="21">
        <v>42.2</v>
      </c>
      <c r="H197" s="69">
        <f t="shared" ref="H197" si="40">E197*4.1+F197*9.3+G197*4.1</f>
        <v>408.12</v>
      </c>
      <c r="I197" s="8">
        <v>2011</v>
      </c>
      <c r="J197" s="8">
        <v>259</v>
      </c>
    </row>
    <row r="198" spans="1:10" ht="13.2" customHeight="1">
      <c r="A198" s="74" t="s">
        <v>40</v>
      </c>
      <c r="B198" s="75"/>
      <c r="C198" s="8">
        <v>200</v>
      </c>
      <c r="D198" s="20">
        <v>2.4</v>
      </c>
      <c r="E198" s="21">
        <v>0</v>
      </c>
      <c r="F198" s="21">
        <v>0</v>
      </c>
      <c r="G198" s="21">
        <v>9.6999999999999993</v>
      </c>
      <c r="H198" s="9">
        <f t="shared" ref="H198" si="41">E198*4.1+F198*9.3+G198*4.1</f>
        <v>39.769999999999996</v>
      </c>
      <c r="I198" s="7">
        <v>2008</v>
      </c>
      <c r="J198" s="8">
        <v>430</v>
      </c>
    </row>
    <row r="199" spans="1:10" ht="13.2" customHeight="1">
      <c r="A199" s="74" t="s">
        <v>37</v>
      </c>
      <c r="B199" s="75"/>
      <c r="C199" s="8">
        <v>25</v>
      </c>
      <c r="D199" s="20">
        <v>2.72</v>
      </c>
      <c r="E199" s="21">
        <v>1.3</v>
      </c>
      <c r="F199" s="21">
        <v>0.2</v>
      </c>
      <c r="G199" s="21">
        <v>8.5</v>
      </c>
      <c r="H199" s="9">
        <f t="shared" ref="H199" si="42">E199*4.1+F199*9.3+G199*4.1</f>
        <v>42.039999999999992</v>
      </c>
      <c r="I199" s="8">
        <v>2008</v>
      </c>
      <c r="J199" s="8" t="s">
        <v>35</v>
      </c>
    </row>
    <row r="200" spans="1:10">
      <c r="A200" s="72" t="s">
        <v>34</v>
      </c>
      <c r="B200" s="73"/>
      <c r="C200" s="22"/>
      <c r="D200" s="26">
        <f>SUM(D195:D199)</f>
        <v>86.04</v>
      </c>
      <c r="E200" s="26">
        <f>SUM(E195:E199)</f>
        <v>25.8</v>
      </c>
      <c r="F200" s="26">
        <f>SUM(F195:F199)</f>
        <v>22.599999999999998</v>
      </c>
      <c r="G200" s="26">
        <f>SUM(G195:G199)</f>
        <v>89.8</v>
      </c>
      <c r="H200" s="26">
        <f>SUM(H195:H199)</f>
        <v>684.13999999999987</v>
      </c>
      <c r="I200" s="8">
        <v>2008</v>
      </c>
      <c r="J200" s="8" t="s">
        <v>35</v>
      </c>
    </row>
    <row r="201" spans="1:10" ht="13.2" customHeight="1">
      <c r="A201" s="88" t="s">
        <v>42</v>
      </c>
      <c r="B201" s="89"/>
      <c r="C201" s="22"/>
      <c r="D201" s="30">
        <f>D193+D200</f>
        <v>161</v>
      </c>
      <c r="E201" s="30">
        <f>E193+E200</f>
        <v>59.2</v>
      </c>
      <c r="F201" s="30">
        <f t="shared" ref="F201:H201" si="43">F193+F200</f>
        <v>44.8</v>
      </c>
      <c r="G201" s="30">
        <f t="shared" si="43"/>
        <v>159.19999999999999</v>
      </c>
      <c r="H201" s="30">
        <f t="shared" si="43"/>
        <v>1312.08</v>
      </c>
      <c r="I201" s="50"/>
      <c r="J201" s="18"/>
    </row>
    <row r="202" spans="1:10" ht="13.2" customHeight="1">
      <c r="A202" s="86" t="s">
        <v>26</v>
      </c>
      <c r="B202" s="87"/>
      <c r="C202" s="28"/>
      <c r="D202" s="28">
        <f>161-D201</f>
        <v>0</v>
      </c>
      <c r="E202" s="28">
        <f>E201/2</f>
        <v>29.6</v>
      </c>
      <c r="F202" s="28">
        <f>F201/2</f>
        <v>22.4</v>
      </c>
      <c r="G202" s="28">
        <f>G201/2</f>
        <v>79.599999999999994</v>
      </c>
      <c r="H202" s="28">
        <f>H201/2</f>
        <v>656.04</v>
      </c>
      <c r="I202" s="51"/>
      <c r="J202" s="18"/>
    </row>
    <row r="216" spans="1:9">
      <c r="A216" t="s">
        <v>28</v>
      </c>
      <c r="E216" t="s">
        <v>27</v>
      </c>
      <c r="H216" s="60"/>
      <c r="I216" s="60"/>
    </row>
    <row r="217" spans="1:9">
      <c r="A217" t="s">
        <v>30</v>
      </c>
      <c r="H217" s="60"/>
      <c r="I217" s="60"/>
    </row>
    <row r="218" spans="1:9" ht="13.95" customHeight="1">
      <c r="A218" t="s">
        <v>122</v>
      </c>
      <c r="E218" t="s">
        <v>66</v>
      </c>
      <c r="H218" s="60"/>
      <c r="I218" s="60"/>
    </row>
    <row r="219" spans="1:9" ht="13.95" customHeight="1">
      <c r="A219" t="s">
        <v>123</v>
      </c>
      <c r="E219" t="s">
        <v>67</v>
      </c>
      <c r="H219" s="60"/>
      <c r="I219" s="60"/>
    </row>
    <row r="220" spans="1:9">
      <c r="A220" t="s">
        <v>29</v>
      </c>
      <c r="E220" t="s">
        <v>29</v>
      </c>
      <c r="H220" s="61"/>
      <c r="I220" s="62"/>
    </row>
    <row r="221" spans="1:9" ht="15.6">
      <c r="A221" s="94" t="s">
        <v>116</v>
      </c>
      <c r="B221" s="94"/>
      <c r="C221" s="94"/>
      <c r="D221" s="94"/>
      <c r="E221" s="94"/>
      <c r="F221" s="94"/>
      <c r="G221" s="94"/>
      <c r="H221" s="94"/>
    </row>
    <row r="222" spans="1:9" ht="15.6">
      <c r="A222" s="95" t="s">
        <v>117</v>
      </c>
      <c r="B222" s="95"/>
      <c r="C222" s="95"/>
      <c r="D222" s="95"/>
      <c r="E222" s="95"/>
      <c r="F222" s="95"/>
      <c r="G222" s="95"/>
      <c r="H222" s="95"/>
    </row>
    <row r="223" spans="1:9" ht="14.4">
      <c r="A223" s="3" t="s">
        <v>20</v>
      </c>
      <c r="B223" s="64"/>
      <c r="C223" s="96" t="s">
        <v>21</v>
      </c>
      <c r="D223" s="96"/>
      <c r="E223" s="96"/>
      <c r="F223" s="96"/>
      <c r="H223" s="111" t="s">
        <v>134</v>
      </c>
      <c r="I223" s="111"/>
    </row>
    <row r="224" spans="1:9" ht="14.4">
      <c r="A224" s="3" t="s">
        <v>2</v>
      </c>
      <c r="B224" s="64"/>
      <c r="C224" s="96" t="s">
        <v>3</v>
      </c>
      <c r="D224" s="96"/>
      <c r="E224" s="96"/>
      <c r="F224" s="96"/>
    </row>
    <row r="225" spans="1:10" ht="14.4">
      <c r="A225" s="4" t="s">
        <v>4</v>
      </c>
      <c r="B225" s="65"/>
      <c r="C225" s="97" t="s">
        <v>5</v>
      </c>
      <c r="D225" s="97"/>
      <c r="E225" s="97"/>
      <c r="F225" s="97"/>
    </row>
    <row r="226" spans="1:10" ht="19.2" customHeight="1">
      <c r="A226" s="90" t="s">
        <v>6</v>
      </c>
      <c r="B226" s="91"/>
      <c r="C226" s="98" t="s">
        <v>7</v>
      </c>
      <c r="D226" s="99" t="s">
        <v>31</v>
      </c>
      <c r="E226" s="98" t="s">
        <v>8</v>
      </c>
      <c r="F226" s="98"/>
      <c r="G226" s="98"/>
      <c r="H226" s="6" t="s">
        <v>9</v>
      </c>
      <c r="I226" s="103" t="s">
        <v>41</v>
      </c>
      <c r="J226" s="103" t="s">
        <v>115</v>
      </c>
    </row>
    <row r="227" spans="1:10">
      <c r="A227" s="92"/>
      <c r="B227" s="93"/>
      <c r="C227" s="98"/>
      <c r="D227" s="100"/>
      <c r="E227" s="63" t="s">
        <v>10</v>
      </c>
      <c r="F227" s="63" t="s">
        <v>11</v>
      </c>
      <c r="G227" s="63" t="s">
        <v>12</v>
      </c>
      <c r="H227" s="63" t="s">
        <v>13</v>
      </c>
      <c r="I227" s="105"/>
      <c r="J227" s="104"/>
    </row>
    <row r="228" spans="1:10" ht="13.2" customHeight="1">
      <c r="A228" s="84" t="s">
        <v>110</v>
      </c>
      <c r="B228" s="85"/>
      <c r="C228" s="2"/>
      <c r="D228" s="2"/>
      <c r="E228" s="2"/>
      <c r="F228" s="2"/>
      <c r="G228" s="2"/>
      <c r="H228" s="5"/>
      <c r="I228" s="2"/>
      <c r="J228" s="18"/>
    </row>
    <row r="229" spans="1:10" ht="24" customHeight="1">
      <c r="A229" s="74" t="s">
        <v>68</v>
      </c>
      <c r="B229" s="75"/>
      <c r="C229" s="8">
        <v>200</v>
      </c>
      <c r="D229" s="20">
        <v>30.07</v>
      </c>
      <c r="E229" s="21">
        <v>14.7</v>
      </c>
      <c r="F229" s="21">
        <v>9.5</v>
      </c>
      <c r="G229" s="21">
        <v>29.1</v>
      </c>
      <c r="H229" s="9">
        <f>E229*4.1+F229*9.3+G229*4.1</f>
        <v>267.93</v>
      </c>
      <c r="I229" s="8">
        <v>2008</v>
      </c>
      <c r="J229" s="8">
        <v>190</v>
      </c>
    </row>
    <row r="230" spans="1:10" ht="13.2" customHeight="1">
      <c r="A230" s="74" t="s">
        <v>40</v>
      </c>
      <c r="B230" s="75"/>
      <c r="C230" s="8">
        <v>200</v>
      </c>
      <c r="D230" s="20">
        <v>2.4</v>
      </c>
      <c r="E230" s="21">
        <v>0.2</v>
      </c>
      <c r="F230" s="21">
        <v>0.1</v>
      </c>
      <c r="G230" s="21">
        <v>15</v>
      </c>
      <c r="H230" s="9">
        <f>E230*4.1+F230*9.3+G230*4.1</f>
        <v>63.249999999999993</v>
      </c>
      <c r="I230" s="8">
        <v>2008</v>
      </c>
      <c r="J230" s="8">
        <v>430</v>
      </c>
    </row>
    <row r="231" spans="1:10" ht="13.2" customHeight="1">
      <c r="A231" s="74" t="s">
        <v>61</v>
      </c>
      <c r="B231" s="75"/>
      <c r="C231" s="8" t="s">
        <v>74</v>
      </c>
      <c r="D231" s="20">
        <v>17.350000000000001</v>
      </c>
      <c r="E231" s="25">
        <v>6.8</v>
      </c>
      <c r="F231" s="25">
        <v>6.5</v>
      </c>
      <c r="G231" s="25">
        <v>12.2</v>
      </c>
      <c r="H231" s="9">
        <f t="shared" ref="H231" si="44">E231*4.1+F231*9.3+G231*4.1</f>
        <v>138.35</v>
      </c>
      <c r="I231" s="8">
        <v>2008</v>
      </c>
      <c r="J231" s="8">
        <v>3</v>
      </c>
    </row>
    <row r="232" spans="1:10">
      <c r="A232" s="74" t="s">
        <v>33</v>
      </c>
      <c r="B232" s="75"/>
      <c r="C232" s="8">
        <v>100</v>
      </c>
      <c r="D232" s="20">
        <v>15</v>
      </c>
      <c r="E232" s="21">
        <v>0.4</v>
      </c>
      <c r="F232" s="21">
        <v>0.4</v>
      </c>
      <c r="G232" s="21">
        <v>9.8000000000000007</v>
      </c>
      <c r="H232" s="9">
        <f t="shared" ref="H232" si="45">E232*4.1+F232*9.3+G232*4.1</f>
        <v>45.54</v>
      </c>
      <c r="I232" s="8">
        <v>2008</v>
      </c>
      <c r="J232" s="8" t="s">
        <v>35</v>
      </c>
    </row>
    <row r="233" spans="1:10">
      <c r="A233" s="72" t="s">
        <v>34</v>
      </c>
      <c r="B233" s="73"/>
      <c r="C233" s="18"/>
      <c r="D233" s="26">
        <f>SUM(D229:D232)</f>
        <v>64.819999999999993</v>
      </c>
      <c r="E233" s="26">
        <f>SUM(E229:E232)</f>
        <v>22.099999999999998</v>
      </c>
      <c r="F233" s="26">
        <f t="shared" ref="F233:H233" si="46">SUM(F229:F232)</f>
        <v>16.5</v>
      </c>
      <c r="G233" s="26">
        <f t="shared" si="46"/>
        <v>66.099999999999994</v>
      </c>
      <c r="H233" s="26">
        <f t="shared" si="46"/>
        <v>515.06999999999994</v>
      </c>
      <c r="I233" s="50"/>
      <c r="J233" s="18"/>
    </row>
    <row r="234" spans="1:10" ht="13.2" customHeight="1">
      <c r="A234" s="78" t="s">
        <v>111</v>
      </c>
      <c r="B234" s="79"/>
      <c r="C234" s="2"/>
      <c r="D234" s="11"/>
      <c r="E234" s="11"/>
      <c r="F234" s="11"/>
      <c r="G234" s="11"/>
      <c r="H234" s="37"/>
      <c r="I234" s="53"/>
      <c r="J234" s="18"/>
    </row>
    <row r="235" spans="1:10" ht="19.2" customHeight="1">
      <c r="A235" s="76" t="s">
        <v>107</v>
      </c>
      <c r="B235" s="77"/>
      <c r="C235" s="8">
        <v>60</v>
      </c>
      <c r="D235" s="20">
        <v>7.37</v>
      </c>
      <c r="E235" s="21">
        <v>0.8</v>
      </c>
      <c r="F235" s="21">
        <v>6.1</v>
      </c>
      <c r="G235" s="21">
        <v>4.4000000000000004</v>
      </c>
      <c r="H235" s="9">
        <f t="shared" ref="H235:H236" si="47">E235*4.1+F235*9.3+G235*4.1</f>
        <v>78.050000000000011</v>
      </c>
      <c r="I235" s="8">
        <v>2011</v>
      </c>
      <c r="J235" s="8">
        <v>67</v>
      </c>
    </row>
    <row r="236" spans="1:10" ht="24" customHeight="1">
      <c r="A236" s="74" t="s">
        <v>86</v>
      </c>
      <c r="B236" s="75"/>
      <c r="C236" s="8">
        <v>200</v>
      </c>
      <c r="D236" s="20">
        <v>18.47</v>
      </c>
      <c r="E236" s="21">
        <v>4.8</v>
      </c>
      <c r="F236" s="21">
        <v>5.2</v>
      </c>
      <c r="G236" s="21">
        <v>23.1</v>
      </c>
      <c r="H236" s="9">
        <f t="shared" si="47"/>
        <v>162.75</v>
      </c>
      <c r="I236" s="8">
        <v>2011</v>
      </c>
      <c r="J236" s="8">
        <v>96</v>
      </c>
    </row>
    <row r="237" spans="1:10" ht="13.2" customHeight="1">
      <c r="A237" s="74" t="s">
        <v>128</v>
      </c>
      <c r="B237" s="75"/>
      <c r="C237" s="8">
        <v>100</v>
      </c>
      <c r="D237" s="68">
        <v>45.88</v>
      </c>
      <c r="E237" s="21">
        <v>13.6</v>
      </c>
      <c r="F237" s="21">
        <v>11.2</v>
      </c>
      <c r="G237" s="21">
        <v>15.9</v>
      </c>
      <c r="H237" s="69">
        <f t="shared" ref="H237:H241" si="48">E237*4.1+F237*9.3+G237*4.1</f>
        <v>225.10999999999999</v>
      </c>
      <c r="I237" s="8">
        <v>2011</v>
      </c>
      <c r="J237" s="8">
        <v>284</v>
      </c>
    </row>
    <row r="238" spans="1:10" ht="13.2" customHeight="1">
      <c r="A238" s="74" t="s">
        <v>39</v>
      </c>
      <c r="B238" s="75"/>
      <c r="C238" s="8">
        <v>150</v>
      </c>
      <c r="D238" s="20">
        <v>13.02</v>
      </c>
      <c r="E238" s="21">
        <v>5.4</v>
      </c>
      <c r="F238" s="21">
        <v>4.8</v>
      </c>
      <c r="G238" s="21">
        <v>34.700000000000003</v>
      </c>
      <c r="H238" s="9">
        <f t="shared" si="48"/>
        <v>209.05</v>
      </c>
      <c r="I238" s="8">
        <v>2011</v>
      </c>
      <c r="J238" s="8">
        <v>309</v>
      </c>
    </row>
    <row r="239" spans="1:10" ht="13.2" customHeight="1">
      <c r="A239" s="74" t="s">
        <v>45</v>
      </c>
      <c r="B239" s="75"/>
      <c r="C239" s="8">
        <v>180</v>
      </c>
      <c r="D239" s="20">
        <v>6.22</v>
      </c>
      <c r="E239" s="21">
        <v>0</v>
      </c>
      <c r="F239" s="21">
        <v>0</v>
      </c>
      <c r="G239" s="21">
        <v>19.399999999999999</v>
      </c>
      <c r="H239" s="9">
        <f t="shared" si="48"/>
        <v>79.539999999999992</v>
      </c>
      <c r="I239" s="8">
        <v>2011</v>
      </c>
      <c r="J239" s="8">
        <v>349</v>
      </c>
    </row>
    <row r="240" spans="1:10" ht="13.2" customHeight="1">
      <c r="A240" s="74" t="s">
        <v>37</v>
      </c>
      <c r="B240" s="75"/>
      <c r="C240" s="8">
        <v>20</v>
      </c>
      <c r="D240" s="20">
        <v>2.06</v>
      </c>
      <c r="E240" s="21">
        <v>1.3</v>
      </c>
      <c r="F240" s="21">
        <v>0.2</v>
      </c>
      <c r="G240" s="21">
        <v>8.5</v>
      </c>
      <c r="H240" s="9">
        <f t="shared" si="48"/>
        <v>42.039999999999992</v>
      </c>
      <c r="I240" s="8">
        <v>2008</v>
      </c>
      <c r="J240" s="8" t="s">
        <v>35</v>
      </c>
    </row>
    <row r="241" spans="1:10">
      <c r="A241" s="74" t="s">
        <v>58</v>
      </c>
      <c r="B241" s="75"/>
      <c r="C241" s="8">
        <v>20</v>
      </c>
      <c r="D241" s="20">
        <v>3.16</v>
      </c>
      <c r="E241" s="21">
        <v>2.5</v>
      </c>
      <c r="F241" s="21">
        <v>1.6</v>
      </c>
      <c r="G241" s="21">
        <v>12.2</v>
      </c>
      <c r="H241" s="9">
        <f t="shared" si="48"/>
        <v>75.150000000000006</v>
      </c>
      <c r="I241" s="8">
        <v>2008</v>
      </c>
      <c r="J241" s="8" t="s">
        <v>35</v>
      </c>
    </row>
    <row r="242" spans="1:10">
      <c r="A242" s="72" t="s">
        <v>34</v>
      </c>
      <c r="B242" s="73"/>
      <c r="C242" s="22"/>
      <c r="D242" s="26">
        <f>SUM(D235:D241)</f>
        <v>96.179999999999993</v>
      </c>
      <c r="E242" s="26">
        <f t="shared" ref="E242:F242" si="49">SUM(E235:E241)</f>
        <v>28.400000000000002</v>
      </c>
      <c r="F242" s="26">
        <f t="shared" si="49"/>
        <v>29.1</v>
      </c>
      <c r="G242" s="26">
        <f>SUM(G235:G241)</f>
        <v>118.2</v>
      </c>
      <c r="H242" s="26">
        <f>SUM(H235:H241)</f>
        <v>871.68999999999994</v>
      </c>
      <c r="I242" s="49" t="s">
        <v>35</v>
      </c>
      <c r="J242" s="18"/>
    </row>
    <row r="243" spans="1:10">
      <c r="A243" s="88" t="s">
        <v>42</v>
      </c>
      <c r="B243" s="89"/>
      <c r="C243" s="22"/>
      <c r="D243" s="30">
        <f>D233+D242</f>
        <v>161</v>
      </c>
      <c r="E243" s="30">
        <f t="shared" ref="E243:H243" si="50">E233+E242</f>
        <v>50.5</v>
      </c>
      <c r="F243" s="30">
        <f t="shared" si="50"/>
        <v>45.6</v>
      </c>
      <c r="G243" s="30">
        <f t="shared" si="50"/>
        <v>184.3</v>
      </c>
      <c r="H243" s="30">
        <f t="shared" si="50"/>
        <v>1386.7599999999998</v>
      </c>
      <c r="I243" s="22"/>
      <c r="J243" s="22"/>
    </row>
    <row r="244" spans="1:10">
      <c r="A244" s="86" t="s">
        <v>26</v>
      </c>
      <c r="B244" s="87"/>
      <c r="C244" s="28"/>
      <c r="D244" s="28">
        <f>161-D243</f>
        <v>0</v>
      </c>
      <c r="E244" s="28">
        <f>E243/2</f>
        <v>25.25</v>
      </c>
      <c r="F244" s="28">
        <f>F243/2</f>
        <v>22.8</v>
      </c>
      <c r="G244" s="28">
        <f>G243/2</f>
        <v>92.15</v>
      </c>
      <c r="H244" s="28">
        <f>H243/2</f>
        <v>693.37999999999988</v>
      </c>
      <c r="I244" s="29"/>
      <c r="J244" s="19" t="s">
        <v>35</v>
      </c>
    </row>
    <row r="245" spans="1:10" ht="14.4">
      <c r="A245" s="101" t="s">
        <v>4</v>
      </c>
      <c r="B245" s="102"/>
      <c r="C245" s="106" t="s">
        <v>25</v>
      </c>
      <c r="D245" s="106"/>
      <c r="E245" s="106"/>
      <c r="F245" s="106"/>
      <c r="G245" s="31"/>
      <c r="H245" s="32"/>
      <c r="I245" s="53"/>
      <c r="J245" s="18"/>
    </row>
    <row r="246" spans="1:10" ht="19.2" customHeight="1">
      <c r="A246" s="90" t="s">
        <v>6</v>
      </c>
      <c r="B246" s="91"/>
      <c r="C246" s="98" t="s">
        <v>7</v>
      </c>
      <c r="D246" s="99" t="s">
        <v>31</v>
      </c>
      <c r="E246" s="98" t="s">
        <v>8</v>
      </c>
      <c r="F246" s="98"/>
      <c r="G246" s="98"/>
      <c r="H246" s="6" t="s">
        <v>9</v>
      </c>
      <c r="I246" s="103" t="s">
        <v>41</v>
      </c>
      <c r="J246" s="104" t="s">
        <v>115</v>
      </c>
    </row>
    <row r="247" spans="1:10">
      <c r="A247" s="92"/>
      <c r="B247" s="93"/>
      <c r="C247" s="98"/>
      <c r="D247" s="100"/>
      <c r="E247" s="63" t="s">
        <v>10</v>
      </c>
      <c r="F247" s="63" t="s">
        <v>11</v>
      </c>
      <c r="G247" s="63" t="s">
        <v>12</v>
      </c>
      <c r="H247" s="63" t="s">
        <v>13</v>
      </c>
      <c r="I247" s="105"/>
      <c r="J247" s="104"/>
    </row>
    <row r="248" spans="1:10" ht="13.2" customHeight="1">
      <c r="A248" s="84" t="s">
        <v>110</v>
      </c>
      <c r="B248" s="85"/>
      <c r="C248" s="42"/>
      <c r="D248" s="42"/>
      <c r="E248" s="42"/>
      <c r="F248" s="42"/>
      <c r="G248" s="42"/>
      <c r="H248" s="42"/>
      <c r="I248" s="67"/>
      <c r="J248" s="18"/>
    </row>
    <row r="249" spans="1:10" ht="24" customHeight="1">
      <c r="A249" s="74" t="s">
        <v>68</v>
      </c>
      <c r="B249" s="75"/>
      <c r="C249" s="8">
        <v>200</v>
      </c>
      <c r="D249" s="20">
        <v>30.07</v>
      </c>
      <c r="E249" s="21">
        <v>14.7</v>
      </c>
      <c r="F249" s="21">
        <v>9.5</v>
      </c>
      <c r="G249" s="21">
        <v>29.1</v>
      </c>
      <c r="H249" s="9">
        <f>E249*4.1+F249*9.3+G249*4.1</f>
        <v>267.93</v>
      </c>
      <c r="I249" s="8">
        <v>2008</v>
      </c>
      <c r="J249" s="8">
        <v>190</v>
      </c>
    </row>
    <row r="250" spans="1:10" ht="13.2" customHeight="1">
      <c r="A250" s="74" t="s">
        <v>40</v>
      </c>
      <c r="B250" s="75"/>
      <c r="C250" s="8">
        <v>200</v>
      </c>
      <c r="D250" s="20">
        <v>2.4</v>
      </c>
      <c r="E250" s="21">
        <v>0.2</v>
      </c>
      <c r="F250" s="21">
        <v>0.1</v>
      </c>
      <c r="G250" s="21">
        <v>15</v>
      </c>
      <c r="H250" s="9">
        <f>E250*4.1+F250*9.3+G250*4.1</f>
        <v>63.249999999999993</v>
      </c>
      <c r="I250" s="8">
        <v>2008</v>
      </c>
      <c r="J250" s="8">
        <v>430</v>
      </c>
    </row>
    <row r="251" spans="1:10" ht="13.2" customHeight="1">
      <c r="A251" s="74" t="s">
        <v>61</v>
      </c>
      <c r="B251" s="75"/>
      <c r="C251" s="8" t="s">
        <v>74</v>
      </c>
      <c r="D251" s="20">
        <v>17.350000000000001</v>
      </c>
      <c r="E251" s="25">
        <v>6.8</v>
      </c>
      <c r="F251" s="25">
        <v>6.5</v>
      </c>
      <c r="G251" s="25">
        <v>12.2</v>
      </c>
      <c r="H251" s="9">
        <f t="shared" ref="H251" si="51">E251*4.1+F251*9.3+G251*4.1</f>
        <v>138.35</v>
      </c>
      <c r="I251" s="8">
        <v>2008</v>
      </c>
      <c r="J251" s="8">
        <v>3</v>
      </c>
    </row>
    <row r="252" spans="1:10">
      <c r="A252" s="74" t="s">
        <v>33</v>
      </c>
      <c r="B252" s="75"/>
      <c r="C252" s="8">
        <v>100</v>
      </c>
      <c r="D252" s="20">
        <v>15</v>
      </c>
      <c r="E252" s="21">
        <v>0.4</v>
      </c>
      <c r="F252" s="21">
        <v>0.4</v>
      </c>
      <c r="G252" s="21">
        <v>9.8000000000000007</v>
      </c>
      <c r="H252" s="9">
        <f t="shared" ref="H252" si="52">E252*4.1+F252*9.3+G252*4.1</f>
        <v>45.54</v>
      </c>
      <c r="I252" s="8">
        <v>2008</v>
      </c>
      <c r="J252" s="8" t="s">
        <v>35</v>
      </c>
    </row>
    <row r="253" spans="1:10">
      <c r="A253" s="72" t="s">
        <v>34</v>
      </c>
      <c r="B253" s="73"/>
      <c r="C253" s="18"/>
      <c r="D253" s="26">
        <f>SUM(D249:D252)</f>
        <v>64.819999999999993</v>
      </c>
      <c r="E253" s="26">
        <f>SUM(E249:E252)</f>
        <v>22.099999999999998</v>
      </c>
      <c r="F253" s="26">
        <f t="shared" ref="F253:H253" si="53">SUM(F249:F252)</f>
        <v>16.5</v>
      </c>
      <c r="G253" s="26">
        <f t="shared" si="53"/>
        <v>66.099999999999994</v>
      </c>
      <c r="H253" s="26">
        <f t="shared" si="53"/>
        <v>515.06999999999994</v>
      </c>
      <c r="I253" s="50"/>
      <c r="J253" s="18"/>
    </row>
    <row r="254" spans="1:10" ht="13.2" customHeight="1">
      <c r="A254" s="78" t="s">
        <v>111</v>
      </c>
      <c r="B254" s="79"/>
      <c r="C254" s="2"/>
      <c r="D254" s="11"/>
      <c r="E254" s="11"/>
      <c r="F254" s="11"/>
      <c r="G254" s="11"/>
      <c r="H254" s="37"/>
      <c r="I254" s="53"/>
      <c r="J254" s="18"/>
    </row>
    <row r="255" spans="1:10" ht="24.75" customHeight="1">
      <c r="A255" s="76" t="s">
        <v>107</v>
      </c>
      <c r="B255" s="77"/>
      <c r="C255" s="8">
        <v>100</v>
      </c>
      <c r="D255" s="20">
        <v>11.47</v>
      </c>
      <c r="E255" s="21">
        <v>1.4</v>
      </c>
      <c r="F255" s="21">
        <v>10.199999999999999</v>
      </c>
      <c r="G255" s="21">
        <v>7.3</v>
      </c>
      <c r="H255" s="9">
        <f t="shared" ref="H255:H256" si="54">E255*4.1+F255*9.3+G255*4.1</f>
        <v>130.53</v>
      </c>
      <c r="I255" s="8">
        <v>2011</v>
      </c>
      <c r="J255" s="8">
        <v>67</v>
      </c>
    </row>
    <row r="256" spans="1:10" ht="13.2" customHeight="1">
      <c r="A256" s="74" t="s">
        <v>137</v>
      </c>
      <c r="B256" s="75"/>
      <c r="C256" s="8">
        <v>250</v>
      </c>
      <c r="D256" s="20">
        <v>13.41</v>
      </c>
      <c r="E256" s="21">
        <v>4.8</v>
      </c>
      <c r="F256" s="21">
        <v>5.2</v>
      </c>
      <c r="G256" s="21">
        <v>23.1</v>
      </c>
      <c r="H256" s="9">
        <f t="shared" si="54"/>
        <v>162.75</v>
      </c>
      <c r="I256" s="8">
        <v>2011</v>
      </c>
      <c r="J256" s="8">
        <v>96</v>
      </c>
    </row>
    <row r="257" spans="1:10" ht="13.2" customHeight="1">
      <c r="A257" s="74" t="s">
        <v>128</v>
      </c>
      <c r="B257" s="75"/>
      <c r="C257" s="8">
        <v>100</v>
      </c>
      <c r="D257" s="68">
        <v>45.88</v>
      </c>
      <c r="E257" s="21">
        <v>13.6</v>
      </c>
      <c r="F257" s="21">
        <v>11.2</v>
      </c>
      <c r="G257" s="21">
        <v>15.9</v>
      </c>
      <c r="H257" s="69">
        <f t="shared" ref="H257:H261" si="55">E257*4.1+F257*9.3+G257*4.1</f>
        <v>225.10999999999999</v>
      </c>
      <c r="I257" s="8">
        <v>2011</v>
      </c>
      <c r="J257" s="8">
        <v>284</v>
      </c>
    </row>
    <row r="258" spans="1:10" ht="13.2" customHeight="1">
      <c r="A258" s="74" t="s">
        <v>39</v>
      </c>
      <c r="B258" s="75"/>
      <c r="C258" s="8">
        <v>180</v>
      </c>
      <c r="D258" s="20">
        <v>13.54</v>
      </c>
      <c r="E258" s="21">
        <v>6.4</v>
      </c>
      <c r="F258" s="21">
        <v>5.8</v>
      </c>
      <c r="G258" s="21">
        <v>41.2</v>
      </c>
      <c r="H258" s="9">
        <f t="shared" si="55"/>
        <v>249.1</v>
      </c>
      <c r="I258" s="8">
        <v>2011</v>
      </c>
      <c r="J258" s="8">
        <v>309</v>
      </c>
    </row>
    <row r="259" spans="1:10" ht="13.2" customHeight="1">
      <c r="A259" s="74" t="s">
        <v>45</v>
      </c>
      <c r="B259" s="75"/>
      <c r="C259" s="8">
        <v>180</v>
      </c>
      <c r="D259" s="20">
        <v>6.22</v>
      </c>
      <c r="E259" s="21">
        <v>0</v>
      </c>
      <c r="F259" s="21">
        <v>0</v>
      </c>
      <c r="G259" s="21">
        <v>19.399999999999999</v>
      </c>
      <c r="H259" s="9">
        <f t="shared" si="55"/>
        <v>79.539999999999992</v>
      </c>
      <c r="I259" s="8">
        <v>2011</v>
      </c>
      <c r="J259" s="8">
        <v>349</v>
      </c>
    </row>
    <row r="260" spans="1:10">
      <c r="A260" s="74" t="s">
        <v>37</v>
      </c>
      <c r="B260" s="75"/>
      <c r="C260" s="8">
        <v>22</v>
      </c>
      <c r="D260" s="20">
        <v>2.5</v>
      </c>
      <c r="E260" s="21">
        <v>1.3</v>
      </c>
      <c r="F260" s="21">
        <v>0.2</v>
      </c>
      <c r="G260" s="21">
        <v>8.5</v>
      </c>
      <c r="H260" s="9">
        <f t="shared" si="55"/>
        <v>42.039999999999992</v>
      </c>
      <c r="I260" s="8">
        <v>2008</v>
      </c>
      <c r="J260" s="8" t="s">
        <v>35</v>
      </c>
    </row>
    <row r="261" spans="1:10">
      <c r="A261" s="74" t="s">
        <v>58</v>
      </c>
      <c r="B261" s="75"/>
      <c r="C261" s="8">
        <v>20</v>
      </c>
      <c r="D261" s="20">
        <v>3.16</v>
      </c>
      <c r="E261" s="21">
        <v>2.5</v>
      </c>
      <c r="F261" s="21">
        <v>1.6</v>
      </c>
      <c r="G261" s="21">
        <v>12.2</v>
      </c>
      <c r="H261" s="9">
        <f t="shared" si="55"/>
        <v>75.150000000000006</v>
      </c>
      <c r="I261" s="8">
        <v>2008</v>
      </c>
      <c r="J261" s="8" t="s">
        <v>35</v>
      </c>
    </row>
    <row r="262" spans="1:10">
      <c r="A262" s="72" t="s">
        <v>34</v>
      </c>
      <c r="B262" s="73"/>
      <c r="C262" s="22"/>
      <c r="D262" s="26">
        <f>SUM(D255:D261)</f>
        <v>96.18</v>
      </c>
      <c r="E262" s="26">
        <f t="shared" ref="E262:H262" si="56">SUM(E255:E261)</f>
        <v>29.999999999999996</v>
      </c>
      <c r="F262" s="26">
        <f t="shared" si="56"/>
        <v>34.200000000000003</v>
      </c>
      <c r="G262" s="26">
        <f t="shared" si="56"/>
        <v>127.60000000000001</v>
      </c>
      <c r="H262" s="26">
        <f t="shared" si="56"/>
        <v>964.21999999999991</v>
      </c>
      <c r="I262" s="49" t="s">
        <v>35</v>
      </c>
      <c r="J262" s="18"/>
    </row>
    <row r="263" spans="1:10" ht="13.2" customHeight="1">
      <c r="A263" s="88" t="s">
        <v>42</v>
      </c>
      <c r="B263" s="89"/>
      <c r="C263" s="22"/>
      <c r="D263" s="30">
        <f>D253+D262</f>
        <v>161</v>
      </c>
      <c r="E263" s="30">
        <f>E253+E262</f>
        <v>52.099999999999994</v>
      </c>
      <c r="F263" s="30">
        <f>F253+F262</f>
        <v>50.7</v>
      </c>
      <c r="G263" s="30">
        <f>G253+G262</f>
        <v>193.7</v>
      </c>
      <c r="H263" s="30">
        <f>H253+H262</f>
        <v>1479.29</v>
      </c>
      <c r="I263" s="50"/>
      <c r="J263" s="18"/>
    </row>
    <row r="264" spans="1:10" ht="13.2" customHeight="1">
      <c r="A264" s="86" t="s">
        <v>26</v>
      </c>
      <c r="B264" s="87"/>
      <c r="C264" s="28"/>
      <c r="D264" s="28">
        <f>161-D263</f>
        <v>0</v>
      </c>
      <c r="E264" s="28">
        <f>E263/2</f>
        <v>26.049999999999997</v>
      </c>
      <c r="F264" s="28">
        <f>F263/2</f>
        <v>25.35</v>
      </c>
      <c r="G264" s="28">
        <f>G263/2</f>
        <v>96.85</v>
      </c>
      <c r="H264" s="28">
        <f>H263/2</f>
        <v>739.64499999999998</v>
      </c>
      <c r="I264" s="51"/>
      <c r="J264" s="18"/>
    </row>
    <row r="265" spans="1:10" ht="13.2" customHeight="1">
      <c r="A265" s="54"/>
      <c r="B265" s="54"/>
      <c r="C265" s="55"/>
      <c r="D265" s="55"/>
      <c r="E265" s="55"/>
      <c r="F265" s="55"/>
      <c r="G265" s="55"/>
      <c r="H265" s="55"/>
      <c r="I265" s="56"/>
      <c r="J265" s="43"/>
    </row>
    <row r="266" spans="1:10" ht="13.2" customHeight="1">
      <c r="A266" s="54"/>
      <c r="B266" s="54"/>
      <c r="C266" s="55"/>
      <c r="D266" s="55"/>
      <c r="E266" s="55"/>
      <c r="F266" s="55"/>
      <c r="G266" s="55"/>
      <c r="H266" s="55"/>
      <c r="I266" s="56"/>
      <c r="J266" s="43"/>
    </row>
    <row r="267" spans="1:10" ht="13.2" customHeight="1">
      <c r="A267" s="54"/>
      <c r="B267" s="54"/>
      <c r="C267" s="55"/>
      <c r="D267" s="55"/>
      <c r="E267" s="55"/>
      <c r="F267" s="55"/>
      <c r="G267" s="55"/>
      <c r="H267" s="55"/>
      <c r="I267" s="56"/>
      <c r="J267" s="43"/>
    </row>
    <row r="268" spans="1:10" ht="13.2" customHeight="1">
      <c r="A268" s="54"/>
      <c r="B268" s="54"/>
      <c r="C268" s="55"/>
      <c r="D268" s="55"/>
      <c r="E268" s="55"/>
      <c r="F268" s="55"/>
      <c r="G268" s="55"/>
      <c r="H268" s="55"/>
      <c r="I268" s="56"/>
      <c r="J268" s="43"/>
    </row>
    <row r="269" spans="1:10" ht="13.2" customHeight="1">
      <c r="A269" s="54"/>
      <c r="B269" s="54"/>
      <c r="C269" s="55"/>
      <c r="D269" s="55"/>
      <c r="E269" s="55"/>
      <c r="F269" s="55"/>
      <c r="G269" s="55"/>
      <c r="H269" s="55"/>
      <c r="I269" s="56"/>
      <c r="J269" s="43"/>
    </row>
    <row r="270" spans="1:10" ht="13.2" customHeight="1">
      <c r="A270" s="54"/>
      <c r="B270" s="54"/>
      <c r="C270" s="55"/>
      <c r="D270" s="55"/>
      <c r="E270" s="55"/>
      <c r="F270" s="55"/>
      <c r="G270" s="55"/>
      <c r="H270" s="55"/>
      <c r="I270" s="56"/>
      <c r="J270" s="43"/>
    </row>
    <row r="271" spans="1:10">
      <c r="A271" t="s">
        <v>28</v>
      </c>
      <c r="E271" t="s">
        <v>27</v>
      </c>
      <c r="H271" s="60"/>
      <c r="I271" s="60"/>
    </row>
    <row r="272" spans="1:10">
      <c r="A272" t="s">
        <v>30</v>
      </c>
      <c r="H272" s="60"/>
      <c r="I272" s="60"/>
    </row>
    <row r="273" spans="1:10" ht="13.95" customHeight="1">
      <c r="A273" t="s">
        <v>122</v>
      </c>
      <c r="E273" t="s">
        <v>66</v>
      </c>
      <c r="H273" s="60"/>
      <c r="I273" s="60"/>
    </row>
    <row r="274" spans="1:10" ht="13.95" customHeight="1">
      <c r="A274" t="s">
        <v>123</v>
      </c>
      <c r="E274" t="s">
        <v>67</v>
      </c>
      <c r="H274" s="60"/>
      <c r="I274" s="60"/>
    </row>
    <row r="275" spans="1:10">
      <c r="A275" t="s">
        <v>29</v>
      </c>
      <c r="E275" t="s">
        <v>29</v>
      </c>
      <c r="H275" s="61"/>
      <c r="I275" s="62"/>
    </row>
    <row r="276" spans="1:10" ht="15.6">
      <c r="A276" s="94" t="s">
        <v>116</v>
      </c>
      <c r="B276" s="94"/>
      <c r="C276" s="94"/>
      <c r="D276" s="94"/>
      <c r="E276" s="94"/>
      <c r="F276" s="94"/>
      <c r="G276" s="94"/>
      <c r="H276" s="94"/>
    </row>
    <row r="277" spans="1:10" ht="15.6">
      <c r="A277" s="95" t="s">
        <v>117</v>
      </c>
      <c r="B277" s="95"/>
      <c r="C277" s="95"/>
      <c r="D277" s="95"/>
      <c r="E277" s="95"/>
      <c r="F277" s="95"/>
      <c r="G277" s="95"/>
      <c r="H277" s="95"/>
    </row>
    <row r="278" spans="1:10" ht="14.4">
      <c r="A278" s="3" t="s">
        <v>22</v>
      </c>
      <c r="B278" s="64"/>
      <c r="C278" s="96" t="s">
        <v>1</v>
      </c>
      <c r="D278" s="96"/>
      <c r="E278" s="96"/>
      <c r="F278" s="96"/>
      <c r="H278" s="111" t="s">
        <v>134</v>
      </c>
      <c r="I278" s="111"/>
    </row>
    <row r="279" spans="1:10" ht="14.4">
      <c r="A279" s="3" t="s">
        <v>2</v>
      </c>
      <c r="B279" s="64"/>
      <c r="C279" s="96" t="s">
        <v>24</v>
      </c>
      <c r="D279" s="96"/>
      <c r="E279" s="96"/>
      <c r="F279" s="96"/>
    </row>
    <row r="280" spans="1:10" ht="14.4">
      <c r="A280" s="4" t="s">
        <v>4</v>
      </c>
      <c r="B280" s="65"/>
      <c r="C280" s="97" t="s">
        <v>5</v>
      </c>
      <c r="D280" s="97"/>
      <c r="E280" s="97"/>
      <c r="F280" s="97"/>
    </row>
    <row r="281" spans="1:10" ht="19.2" customHeight="1">
      <c r="A281" s="90" t="s">
        <v>6</v>
      </c>
      <c r="B281" s="91"/>
      <c r="C281" s="98" t="s">
        <v>7</v>
      </c>
      <c r="D281" s="99" t="s">
        <v>31</v>
      </c>
      <c r="E281" s="98" t="s">
        <v>8</v>
      </c>
      <c r="F281" s="98"/>
      <c r="G281" s="98"/>
      <c r="H281" s="6" t="s">
        <v>9</v>
      </c>
      <c r="I281" s="103" t="s">
        <v>41</v>
      </c>
      <c r="J281" s="103" t="s">
        <v>115</v>
      </c>
    </row>
    <row r="282" spans="1:10">
      <c r="A282" s="92"/>
      <c r="B282" s="93"/>
      <c r="C282" s="98"/>
      <c r="D282" s="100"/>
      <c r="E282" s="63" t="s">
        <v>10</v>
      </c>
      <c r="F282" s="63" t="s">
        <v>11</v>
      </c>
      <c r="G282" s="63" t="s">
        <v>12</v>
      </c>
      <c r="H282" s="63" t="s">
        <v>13</v>
      </c>
      <c r="I282" s="105"/>
      <c r="J282" s="104"/>
    </row>
    <row r="283" spans="1:10" ht="13.2" customHeight="1">
      <c r="A283" s="84" t="s">
        <v>110</v>
      </c>
      <c r="B283" s="85"/>
      <c r="C283" s="2"/>
      <c r="D283" s="2"/>
      <c r="E283" s="2"/>
      <c r="F283" s="2"/>
      <c r="G283" s="2"/>
      <c r="H283" s="5"/>
      <c r="I283" s="2"/>
      <c r="J283" s="18"/>
    </row>
    <row r="284" spans="1:10" ht="22.8" customHeight="1">
      <c r="A284" s="74" t="s">
        <v>138</v>
      </c>
      <c r="B284" s="75"/>
      <c r="C284" s="8">
        <v>150</v>
      </c>
      <c r="D284" s="20">
        <v>48.43</v>
      </c>
      <c r="E284" s="21">
        <v>24.3</v>
      </c>
      <c r="F284" s="21">
        <v>26.1</v>
      </c>
      <c r="G284" s="21">
        <v>39.799999999999997</v>
      </c>
      <c r="H284" s="9">
        <f t="shared" ref="H284:H286" si="57">E284*4.1+F284*9.3+G284*4.1</f>
        <v>505.53999999999996</v>
      </c>
      <c r="I284" s="8">
        <v>2008</v>
      </c>
      <c r="J284" s="8">
        <v>214</v>
      </c>
    </row>
    <row r="285" spans="1:10" ht="13.2" customHeight="1">
      <c r="A285" s="74" t="s">
        <v>40</v>
      </c>
      <c r="B285" s="75"/>
      <c r="C285" s="8">
        <v>200</v>
      </c>
      <c r="D285" s="20">
        <v>2.4</v>
      </c>
      <c r="E285" s="21">
        <v>0.2</v>
      </c>
      <c r="F285" s="21">
        <v>0.1</v>
      </c>
      <c r="G285" s="21">
        <v>15</v>
      </c>
      <c r="H285" s="9">
        <f t="shared" si="57"/>
        <v>63.249999999999993</v>
      </c>
      <c r="I285" s="8">
        <v>2008</v>
      </c>
      <c r="J285" s="8">
        <v>430</v>
      </c>
    </row>
    <row r="286" spans="1:10" ht="13.2" customHeight="1">
      <c r="A286" s="74" t="s">
        <v>58</v>
      </c>
      <c r="B286" s="75"/>
      <c r="C286" s="8">
        <v>20</v>
      </c>
      <c r="D286" s="20">
        <v>3.16</v>
      </c>
      <c r="E286" s="21">
        <v>2.5</v>
      </c>
      <c r="F286" s="21">
        <v>1.6</v>
      </c>
      <c r="G286" s="21">
        <v>12.2</v>
      </c>
      <c r="H286" s="9">
        <f t="shared" si="57"/>
        <v>75.150000000000006</v>
      </c>
      <c r="I286" s="8">
        <v>2008</v>
      </c>
      <c r="J286" s="8" t="s">
        <v>35</v>
      </c>
    </row>
    <row r="287" spans="1:10">
      <c r="A287" s="72" t="s">
        <v>34</v>
      </c>
      <c r="B287" s="73"/>
      <c r="C287" s="18"/>
      <c r="D287" s="26">
        <f>SUM(D284:D286)</f>
        <v>53.989999999999995</v>
      </c>
      <c r="E287" s="26">
        <f>SUM(E284:E286)</f>
        <v>27</v>
      </c>
      <c r="F287" s="26">
        <f t="shared" ref="F287:H287" si="58">SUM(F284:F286)</f>
        <v>27.800000000000004</v>
      </c>
      <c r="G287" s="26">
        <f t="shared" si="58"/>
        <v>67</v>
      </c>
      <c r="H287" s="26">
        <f t="shared" si="58"/>
        <v>643.93999999999994</v>
      </c>
      <c r="I287" s="50"/>
      <c r="J287" s="18"/>
    </row>
    <row r="288" spans="1:10" ht="13.2" customHeight="1">
      <c r="A288" s="78" t="s">
        <v>111</v>
      </c>
      <c r="B288" s="79"/>
      <c r="C288" s="2"/>
      <c r="D288" s="11"/>
      <c r="E288" s="11"/>
      <c r="F288" s="11"/>
      <c r="G288" s="11"/>
      <c r="H288" s="37"/>
      <c r="I288" s="53"/>
      <c r="J288" s="18"/>
    </row>
    <row r="289" spans="1:10" ht="13.2" customHeight="1">
      <c r="A289" s="76" t="s">
        <v>43</v>
      </c>
      <c r="B289" s="77"/>
      <c r="C289" s="8">
        <v>60</v>
      </c>
      <c r="D289" s="20">
        <v>17.98</v>
      </c>
      <c r="E289" s="21">
        <v>0.2</v>
      </c>
      <c r="F289" s="21">
        <v>0</v>
      </c>
      <c r="G289" s="21">
        <v>0.8</v>
      </c>
      <c r="H289" s="9">
        <f>E289*4.1+F289*9.3+G289*4.1</f>
        <v>4.0999999999999996</v>
      </c>
      <c r="I289" s="8">
        <v>2008</v>
      </c>
      <c r="J289" s="8">
        <v>1</v>
      </c>
    </row>
    <row r="290" spans="1:10" ht="13.2" customHeight="1">
      <c r="A290" s="74" t="s">
        <v>87</v>
      </c>
      <c r="B290" s="75"/>
      <c r="C290" s="8" t="s">
        <v>135</v>
      </c>
      <c r="D290" s="20">
        <v>19.37</v>
      </c>
      <c r="E290" s="21">
        <v>9.1</v>
      </c>
      <c r="F290" s="21">
        <v>4.4000000000000004</v>
      </c>
      <c r="G290" s="21">
        <v>15.4</v>
      </c>
      <c r="H290" s="9">
        <f t="shared" ref="H290" si="59">E290*4.1+F290*9.3+G290*4.1</f>
        <v>141.37</v>
      </c>
      <c r="I290" s="8">
        <v>2012</v>
      </c>
      <c r="J290" s="8">
        <v>77</v>
      </c>
    </row>
    <row r="291" spans="1:10" ht="28.2" customHeight="1">
      <c r="A291" s="74" t="s">
        <v>129</v>
      </c>
      <c r="B291" s="75"/>
      <c r="C291" s="8">
        <v>200</v>
      </c>
      <c r="D291" s="20">
        <v>62.06</v>
      </c>
      <c r="E291" s="21">
        <v>20.100000000000001</v>
      </c>
      <c r="F291" s="21">
        <v>20.7</v>
      </c>
      <c r="G291" s="21">
        <v>58.2</v>
      </c>
      <c r="H291" s="69">
        <f t="shared" ref="H291" si="60">E291*4.1+F291*9.3+G291*4.1</f>
        <v>513.54</v>
      </c>
      <c r="I291" s="8">
        <v>2008</v>
      </c>
      <c r="J291" s="8">
        <v>371</v>
      </c>
    </row>
    <row r="292" spans="1:10" ht="13.2" customHeight="1">
      <c r="A292" s="74" t="s">
        <v>50</v>
      </c>
      <c r="B292" s="75"/>
      <c r="C292" s="8">
        <v>180</v>
      </c>
      <c r="D292" s="20">
        <v>5.54</v>
      </c>
      <c r="E292" s="21">
        <v>0.2</v>
      </c>
      <c r="F292" s="21">
        <v>0</v>
      </c>
      <c r="G292" s="21">
        <v>23.1</v>
      </c>
      <c r="H292" s="9">
        <f>E292*4.1+F292*9.3+G292*4.1</f>
        <v>95.529999999999987</v>
      </c>
      <c r="I292" s="8">
        <v>2008</v>
      </c>
      <c r="J292" s="8">
        <v>436</v>
      </c>
    </row>
    <row r="293" spans="1:10" ht="13.2" customHeight="1">
      <c r="A293" s="74" t="s">
        <v>37</v>
      </c>
      <c r="B293" s="75"/>
      <c r="C293" s="8">
        <v>20</v>
      </c>
      <c r="D293" s="20">
        <v>2.06</v>
      </c>
      <c r="E293" s="21">
        <v>1.3</v>
      </c>
      <c r="F293" s="21">
        <v>0.2</v>
      </c>
      <c r="G293" s="21">
        <v>8.5</v>
      </c>
      <c r="H293" s="9">
        <f t="shared" ref="H293" si="61">E293*4.1+F293*9.3+G293*4.1</f>
        <v>42.039999999999992</v>
      </c>
      <c r="I293" s="8">
        <v>2008</v>
      </c>
      <c r="J293" s="8" t="s">
        <v>35</v>
      </c>
    </row>
    <row r="294" spans="1:10">
      <c r="A294" s="72" t="s">
        <v>34</v>
      </c>
      <c r="B294" s="73"/>
      <c r="C294" s="22"/>
      <c r="D294" s="26">
        <f>SUM(D289:D293)</f>
        <v>107.01</v>
      </c>
      <c r="E294" s="26">
        <f t="shared" ref="E294:H294" si="62">SUM(E289:E293)</f>
        <v>30.9</v>
      </c>
      <c r="F294" s="26">
        <f t="shared" si="62"/>
        <v>25.3</v>
      </c>
      <c r="G294" s="26">
        <f t="shared" si="62"/>
        <v>106</v>
      </c>
      <c r="H294" s="26">
        <f t="shared" si="62"/>
        <v>796.57999999999993</v>
      </c>
      <c r="I294" s="49" t="s">
        <v>35</v>
      </c>
      <c r="J294" s="18"/>
    </row>
    <row r="295" spans="1:10">
      <c r="A295" s="88" t="s">
        <v>42</v>
      </c>
      <c r="B295" s="89"/>
      <c r="C295" s="22"/>
      <c r="D295" s="30">
        <f>D287+D294</f>
        <v>161</v>
      </c>
      <c r="E295" s="30">
        <f>E287+E294</f>
        <v>57.9</v>
      </c>
      <c r="F295" s="30">
        <f>F287+F294</f>
        <v>53.100000000000009</v>
      </c>
      <c r="G295" s="30">
        <f>G287+G294</f>
        <v>173</v>
      </c>
      <c r="H295" s="30">
        <f>H287+H294</f>
        <v>1440.52</v>
      </c>
      <c r="I295" s="22"/>
      <c r="J295" s="22"/>
    </row>
    <row r="296" spans="1:10" ht="13.2" customHeight="1">
      <c r="A296" s="86" t="s">
        <v>26</v>
      </c>
      <c r="B296" s="87"/>
      <c r="C296" s="28"/>
      <c r="D296" s="28">
        <f>161-D295</f>
        <v>0</v>
      </c>
      <c r="E296" s="28">
        <f>E295/2</f>
        <v>28.95</v>
      </c>
      <c r="F296" s="28">
        <f>F295/2</f>
        <v>26.550000000000004</v>
      </c>
      <c r="G296" s="28">
        <f>G295/2</f>
        <v>86.5</v>
      </c>
      <c r="H296" s="28">
        <f>H295/2</f>
        <v>720.26</v>
      </c>
      <c r="I296" s="29"/>
      <c r="J296" s="19" t="s">
        <v>35</v>
      </c>
    </row>
    <row r="297" spans="1:10" ht="14.4">
      <c r="A297" s="101" t="s">
        <v>4</v>
      </c>
      <c r="B297" s="102"/>
      <c r="C297" s="106" t="s">
        <v>25</v>
      </c>
      <c r="D297" s="106"/>
      <c r="E297" s="106"/>
      <c r="F297" s="106"/>
      <c r="G297" s="31"/>
      <c r="H297" s="32"/>
      <c r="I297" s="53"/>
      <c r="J297" s="18"/>
    </row>
    <row r="298" spans="1:10" ht="19.2" customHeight="1">
      <c r="A298" s="90" t="s">
        <v>6</v>
      </c>
      <c r="B298" s="91"/>
      <c r="C298" s="98" t="s">
        <v>7</v>
      </c>
      <c r="D298" s="99" t="s">
        <v>31</v>
      </c>
      <c r="E298" s="98" t="s">
        <v>8</v>
      </c>
      <c r="F298" s="98"/>
      <c r="G298" s="98"/>
      <c r="H298" s="6" t="s">
        <v>9</v>
      </c>
      <c r="I298" s="103" t="s">
        <v>41</v>
      </c>
      <c r="J298" s="104" t="s">
        <v>115</v>
      </c>
    </row>
    <row r="299" spans="1:10">
      <c r="A299" s="92"/>
      <c r="B299" s="93"/>
      <c r="C299" s="98"/>
      <c r="D299" s="100"/>
      <c r="E299" s="63" t="s">
        <v>10</v>
      </c>
      <c r="F299" s="63" t="s">
        <v>11</v>
      </c>
      <c r="G299" s="63" t="s">
        <v>12</v>
      </c>
      <c r="H299" s="63" t="s">
        <v>13</v>
      </c>
      <c r="I299" s="105"/>
      <c r="J299" s="104"/>
    </row>
    <row r="300" spans="1:10" ht="13.2" customHeight="1">
      <c r="A300" s="84" t="s">
        <v>110</v>
      </c>
      <c r="B300" s="85"/>
      <c r="C300" s="42"/>
      <c r="D300" s="42"/>
      <c r="E300" s="42"/>
      <c r="F300" s="42"/>
      <c r="G300" s="42"/>
      <c r="H300" s="42"/>
      <c r="I300" s="67"/>
      <c r="J300" s="18"/>
    </row>
    <row r="301" spans="1:10" ht="21.6" customHeight="1">
      <c r="A301" s="74" t="s">
        <v>138</v>
      </c>
      <c r="B301" s="75"/>
      <c r="C301" s="8">
        <v>150</v>
      </c>
      <c r="D301" s="20">
        <v>48.43</v>
      </c>
      <c r="E301" s="21">
        <v>24.3</v>
      </c>
      <c r="F301" s="21">
        <v>26.1</v>
      </c>
      <c r="G301" s="21">
        <v>39.799999999999997</v>
      </c>
      <c r="H301" s="9">
        <f t="shared" ref="H301:H303" si="63">E301*4.1+F301*9.3+G301*4.1</f>
        <v>505.53999999999996</v>
      </c>
      <c r="I301" s="8">
        <v>2008</v>
      </c>
      <c r="J301" s="8">
        <v>214</v>
      </c>
    </row>
    <row r="302" spans="1:10" ht="12.75" customHeight="1">
      <c r="A302" s="74" t="s">
        <v>40</v>
      </c>
      <c r="B302" s="75"/>
      <c r="C302" s="8">
        <v>200</v>
      </c>
      <c r="D302" s="20">
        <v>2.4</v>
      </c>
      <c r="E302" s="21">
        <v>0.2</v>
      </c>
      <c r="F302" s="21">
        <v>0.1</v>
      </c>
      <c r="G302" s="21">
        <v>15</v>
      </c>
      <c r="H302" s="9">
        <f t="shared" si="63"/>
        <v>63.249999999999993</v>
      </c>
      <c r="I302" s="8">
        <v>2008</v>
      </c>
      <c r="J302" s="8">
        <v>430</v>
      </c>
    </row>
    <row r="303" spans="1:10" ht="13.2" customHeight="1">
      <c r="A303" s="74" t="s">
        <v>58</v>
      </c>
      <c r="B303" s="75"/>
      <c r="C303" s="8">
        <v>20</v>
      </c>
      <c r="D303" s="20">
        <v>3.16</v>
      </c>
      <c r="E303" s="21">
        <v>2.5</v>
      </c>
      <c r="F303" s="21">
        <v>1.6</v>
      </c>
      <c r="G303" s="21">
        <v>12.2</v>
      </c>
      <c r="H303" s="9">
        <f t="shared" si="63"/>
        <v>75.150000000000006</v>
      </c>
      <c r="I303" s="8">
        <v>2008</v>
      </c>
      <c r="J303" s="8" t="s">
        <v>35</v>
      </c>
    </row>
    <row r="304" spans="1:10">
      <c r="A304" s="72" t="s">
        <v>34</v>
      </c>
      <c r="B304" s="73"/>
      <c r="C304" s="18"/>
      <c r="D304" s="26">
        <f>SUM(D301:D303)</f>
        <v>53.989999999999995</v>
      </c>
      <c r="E304" s="26">
        <f>SUM(E301:E303)</f>
        <v>27</v>
      </c>
      <c r="F304" s="26">
        <f t="shared" ref="F304:H304" si="64">SUM(F301:F303)</f>
        <v>27.800000000000004</v>
      </c>
      <c r="G304" s="26">
        <f t="shared" si="64"/>
        <v>67</v>
      </c>
      <c r="H304" s="26">
        <f t="shared" si="64"/>
        <v>643.93999999999994</v>
      </c>
      <c r="I304" s="50"/>
      <c r="J304" s="18"/>
    </row>
    <row r="305" spans="1:10" ht="13.2" customHeight="1">
      <c r="A305" s="78" t="s">
        <v>111</v>
      </c>
      <c r="B305" s="79"/>
      <c r="C305" s="2"/>
      <c r="D305" s="11"/>
      <c r="E305" s="11"/>
      <c r="F305" s="11"/>
      <c r="G305" s="11"/>
      <c r="H305" s="37"/>
      <c r="I305" s="53"/>
      <c r="J305" s="18"/>
    </row>
    <row r="306" spans="1:10" ht="13.2" customHeight="1">
      <c r="A306" s="76" t="s">
        <v>43</v>
      </c>
      <c r="B306" s="77"/>
      <c r="C306" s="8">
        <v>60</v>
      </c>
      <c r="D306" s="20">
        <v>17.98</v>
      </c>
      <c r="E306" s="21">
        <v>0.2</v>
      </c>
      <c r="F306" s="21">
        <v>0</v>
      </c>
      <c r="G306" s="21">
        <v>0.8</v>
      </c>
      <c r="H306" s="9">
        <f t="shared" ref="H306:H307" si="65">E306*4.1+F306*9.3+G306*4.1</f>
        <v>4.0999999999999996</v>
      </c>
      <c r="I306" s="8">
        <v>2008</v>
      </c>
      <c r="J306" s="8">
        <v>1</v>
      </c>
    </row>
    <row r="307" spans="1:10" ht="13.2" customHeight="1">
      <c r="A307" s="74" t="s">
        <v>87</v>
      </c>
      <c r="B307" s="75"/>
      <c r="C307" s="8" t="s">
        <v>135</v>
      </c>
      <c r="D307" s="20">
        <v>19.37</v>
      </c>
      <c r="E307" s="21">
        <v>9.1</v>
      </c>
      <c r="F307" s="21">
        <v>4.4000000000000004</v>
      </c>
      <c r="G307" s="21">
        <v>15.4</v>
      </c>
      <c r="H307" s="9">
        <f t="shared" si="65"/>
        <v>141.37</v>
      </c>
      <c r="I307" s="8">
        <v>2012</v>
      </c>
      <c r="J307" s="8">
        <v>77</v>
      </c>
    </row>
    <row r="308" spans="1:10" ht="27" customHeight="1">
      <c r="A308" s="74" t="s">
        <v>129</v>
      </c>
      <c r="B308" s="75"/>
      <c r="C308" s="8">
        <v>200</v>
      </c>
      <c r="D308" s="20">
        <v>62.06</v>
      </c>
      <c r="E308" s="21">
        <v>20.100000000000001</v>
      </c>
      <c r="F308" s="21">
        <v>20.7</v>
      </c>
      <c r="G308" s="21">
        <v>58.2</v>
      </c>
      <c r="H308" s="69">
        <f t="shared" ref="H308:H310" si="66">E308*4.1+F308*9.3+G308*4.1</f>
        <v>513.54</v>
      </c>
      <c r="I308" s="8">
        <v>2008</v>
      </c>
      <c r="J308" s="8">
        <v>371</v>
      </c>
    </row>
    <row r="309" spans="1:10" ht="19.8" customHeight="1">
      <c r="A309" s="74" t="s">
        <v>50</v>
      </c>
      <c r="B309" s="75"/>
      <c r="C309" s="8">
        <v>180</v>
      </c>
      <c r="D309" s="20">
        <v>5.54</v>
      </c>
      <c r="E309" s="21">
        <v>0.2</v>
      </c>
      <c r="F309" s="21">
        <v>0</v>
      </c>
      <c r="G309" s="21">
        <v>23.1</v>
      </c>
      <c r="H309" s="9">
        <f>E309*4.1+F309*9.3+G309*4.1</f>
        <v>95.529999999999987</v>
      </c>
      <c r="I309" s="8">
        <v>2008</v>
      </c>
      <c r="J309" s="8">
        <v>436</v>
      </c>
    </row>
    <row r="310" spans="1:10" ht="13.2" customHeight="1">
      <c r="A310" s="74" t="s">
        <v>37</v>
      </c>
      <c r="B310" s="75"/>
      <c r="C310" s="8">
        <v>20</v>
      </c>
      <c r="D310" s="20">
        <v>2.06</v>
      </c>
      <c r="E310" s="21">
        <v>1.3</v>
      </c>
      <c r="F310" s="21">
        <v>0.2</v>
      </c>
      <c r="G310" s="21">
        <v>8.5</v>
      </c>
      <c r="H310" s="9">
        <f t="shared" si="66"/>
        <v>42.039999999999992</v>
      </c>
      <c r="I310" s="8">
        <v>2008</v>
      </c>
      <c r="J310" s="8" t="s">
        <v>35</v>
      </c>
    </row>
    <row r="311" spans="1:10">
      <c r="A311" s="72" t="s">
        <v>34</v>
      </c>
      <c r="B311" s="73"/>
      <c r="C311" s="22"/>
      <c r="D311" s="26">
        <f>SUM(D305:D310)</f>
        <v>107.01</v>
      </c>
      <c r="E311" s="26">
        <f>SUM(E305:E310)</f>
        <v>30.9</v>
      </c>
      <c r="F311" s="26">
        <f>SUM(F305:F310)</f>
        <v>25.3</v>
      </c>
      <c r="G311" s="26">
        <f>SUM(G305:G310)</f>
        <v>106</v>
      </c>
      <c r="H311" s="26">
        <f>SUM(H305:H310)</f>
        <v>796.57999999999993</v>
      </c>
      <c r="I311" s="8">
        <v>2008</v>
      </c>
      <c r="J311" s="8" t="s">
        <v>35</v>
      </c>
    </row>
    <row r="312" spans="1:10" ht="13.2" customHeight="1">
      <c r="A312" s="88" t="s">
        <v>42</v>
      </c>
      <c r="B312" s="89"/>
      <c r="C312" s="22"/>
      <c r="D312" s="30">
        <f>D304+D311</f>
        <v>161</v>
      </c>
      <c r="E312" s="30">
        <f>E304+E311</f>
        <v>57.9</v>
      </c>
      <c r="F312" s="30">
        <f>F304+F311</f>
        <v>53.100000000000009</v>
      </c>
      <c r="G312" s="30">
        <f>G304+G311</f>
        <v>173</v>
      </c>
      <c r="H312" s="30">
        <f>H304+H311</f>
        <v>1440.52</v>
      </c>
      <c r="I312" s="49" t="s">
        <v>35</v>
      </c>
      <c r="J312" s="18"/>
    </row>
    <row r="313" spans="1:10" ht="13.2" customHeight="1">
      <c r="A313" s="86" t="s">
        <v>26</v>
      </c>
      <c r="B313" s="87"/>
      <c r="C313" s="28"/>
      <c r="D313" s="28">
        <f>161-D312</f>
        <v>0</v>
      </c>
      <c r="E313" s="28">
        <f>E312/2</f>
        <v>28.95</v>
      </c>
      <c r="F313" s="28">
        <f>F312/2</f>
        <v>26.550000000000004</v>
      </c>
      <c r="G313" s="28">
        <f>G312/2</f>
        <v>86.5</v>
      </c>
      <c r="H313" s="28">
        <f>H312/2</f>
        <v>720.26</v>
      </c>
      <c r="I313" s="18"/>
      <c r="J313" s="18"/>
    </row>
    <row r="322" spans="1:10">
      <c r="A322" t="s">
        <v>28</v>
      </c>
      <c r="E322" t="s">
        <v>27</v>
      </c>
      <c r="H322" s="60"/>
      <c r="I322" s="60"/>
    </row>
    <row r="323" spans="1:10">
      <c r="A323" t="s">
        <v>30</v>
      </c>
      <c r="H323" s="60"/>
      <c r="I323" s="60"/>
    </row>
    <row r="324" spans="1:10" ht="13.95" customHeight="1">
      <c r="A324" t="s">
        <v>122</v>
      </c>
      <c r="E324" t="s">
        <v>66</v>
      </c>
      <c r="H324" s="60"/>
      <c r="I324" s="60"/>
    </row>
    <row r="325" spans="1:10" ht="13.95" customHeight="1">
      <c r="A325" t="s">
        <v>123</v>
      </c>
      <c r="E325" t="s">
        <v>67</v>
      </c>
      <c r="H325" s="60"/>
      <c r="I325" s="60"/>
    </row>
    <row r="326" spans="1:10">
      <c r="A326" t="s">
        <v>29</v>
      </c>
      <c r="E326" t="s">
        <v>29</v>
      </c>
      <c r="H326" s="61"/>
      <c r="I326" s="62"/>
    </row>
    <row r="327" spans="1:10" ht="15.6">
      <c r="A327" s="94" t="s">
        <v>116</v>
      </c>
      <c r="B327" s="94"/>
      <c r="C327" s="94"/>
      <c r="D327" s="94"/>
      <c r="E327" s="94"/>
      <c r="F327" s="94"/>
      <c r="G327" s="94"/>
      <c r="H327" s="94"/>
    </row>
    <row r="328" spans="1:10" ht="15.6">
      <c r="A328" s="95" t="s">
        <v>117</v>
      </c>
      <c r="B328" s="95"/>
      <c r="C328" s="95"/>
      <c r="D328" s="95"/>
      <c r="E328" s="95"/>
      <c r="F328" s="95"/>
      <c r="G328" s="95"/>
      <c r="H328" s="95"/>
    </row>
    <row r="329" spans="1:10" ht="14.4">
      <c r="A329" s="3" t="s">
        <v>23</v>
      </c>
      <c r="B329" s="64"/>
      <c r="C329" s="96" t="s">
        <v>15</v>
      </c>
      <c r="D329" s="96"/>
      <c r="E329" s="96"/>
      <c r="F329" s="96"/>
      <c r="H329" s="111" t="s">
        <v>134</v>
      </c>
      <c r="I329" s="111"/>
    </row>
    <row r="330" spans="1:10" ht="14.4">
      <c r="A330" s="3" t="s">
        <v>2</v>
      </c>
      <c r="B330" s="64"/>
      <c r="C330" s="96" t="s">
        <v>24</v>
      </c>
      <c r="D330" s="96"/>
      <c r="E330" s="96"/>
      <c r="F330" s="96"/>
    </row>
    <row r="331" spans="1:10" ht="14.4">
      <c r="A331" s="4" t="s">
        <v>4</v>
      </c>
      <c r="B331" s="65"/>
      <c r="C331" s="97" t="s">
        <v>5</v>
      </c>
      <c r="D331" s="97"/>
      <c r="E331" s="97"/>
      <c r="F331" s="97"/>
    </row>
    <row r="332" spans="1:10" ht="19.2" customHeight="1">
      <c r="A332" s="90" t="s">
        <v>6</v>
      </c>
      <c r="B332" s="91"/>
      <c r="C332" s="98" t="s">
        <v>7</v>
      </c>
      <c r="D332" s="99" t="s">
        <v>31</v>
      </c>
      <c r="E332" s="98" t="s">
        <v>8</v>
      </c>
      <c r="F332" s="98"/>
      <c r="G332" s="98"/>
      <c r="H332" s="6" t="s">
        <v>9</v>
      </c>
      <c r="I332" s="103" t="s">
        <v>41</v>
      </c>
      <c r="J332" s="103" t="s">
        <v>115</v>
      </c>
    </row>
    <row r="333" spans="1:10">
      <c r="A333" s="92"/>
      <c r="B333" s="93"/>
      <c r="C333" s="98"/>
      <c r="D333" s="100"/>
      <c r="E333" s="63" t="s">
        <v>10</v>
      </c>
      <c r="F333" s="63" t="s">
        <v>11</v>
      </c>
      <c r="G333" s="63" t="s">
        <v>12</v>
      </c>
      <c r="H333" s="63" t="s">
        <v>13</v>
      </c>
      <c r="I333" s="105"/>
      <c r="J333" s="104"/>
    </row>
    <row r="334" spans="1:10" ht="13.2" customHeight="1">
      <c r="A334" s="84" t="s">
        <v>110</v>
      </c>
      <c r="B334" s="85"/>
      <c r="C334" s="2"/>
      <c r="D334" s="2"/>
      <c r="E334" s="2"/>
      <c r="F334" s="2"/>
      <c r="G334" s="2"/>
      <c r="H334" s="5"/>
      <c r="I334" s="2"/>
      <c r="J334" s="18"/>
    </row>
    <row r="335" spans="1:10" ht="21.75" customHeight="1">
      <c r="A335" s="74" t="s">
        <v>112</v>
      </c>
      <c r="B335" s="75"/>
      <c r="C335" s="8">
        <v>200</v>
      </c>
      <c r="D335" s="20">
        <v>22.6</v>
      </c>
      <c r="E335" s="21">
        <v>12.9</v>
      </c>
      <c r="F335" s="21">
        <v>10.3</v>
      </c>
      <c r="G335" s="21">
        <v>28.6</v>
      </c>
      <c r="H335" s="9">
        <f t="shared" ref="H335:H337" si="67">E335*4.1+F335*9.3+G335*4.1</f>
        <v>265.94</v>
      </c>
      <c r="I335" s="8">
        <v>2008</v>
      </c>
      <c r="J335" s="8">
        <v>189</v>
      </c>
    </row>
    <row r="336" spans="1:10" ht="13.2" customHeight="1">
      <c r="A336" s="74" t="s">
        <v>40</v>
      </c>
      <c r="B336" s="75"/>
      <c r="C336" s="8">
        <v>200</v>
      </c>
      <c r="D336" s="20">
        <v>2.4</v>
      </c>
      <c r="E336" s="21">
        <v>0.2</v>
      </c>
      <c r="F336" s="21">
        <v>0.1</v>
      </c>
      <c r="G336" s="21">
        <v>15</v>
      </c>
      <c r="H336" s="9">
        <f t="shared" si="67"/>
        <v>63.249999999999993</v>
      </c>
      <c r="I336" s="8">
        <v>2008</v>
      </c>
      <c r="J336" s="8">
        <v>430</v>
      </c>
    </row>
    <row r="337" spans="1:10" ht="13.2" customHeight="1">
      <c r="A337" s="74" t="s">
        <v>64</v>
      </c>
      <c r="B337" s="75"/>
      <c r="C337" s="59" t="s">
        <v>32</v>
      </c>
      <c r="D337" s="20">
        <v>18.16</v>
      </c>
      <c r="E337" s="21">
        <v>2.6</v>
      </c>
      <c r="F337" s="21">
        <v>5.7</v>
      </c>
      <c r="G337" s="21">
        <v>12.3</v>
      </c>
      <c r="H337" s="9">
        <f t="shared" si="67"/>
        <v>114.1</v>
      </c>
      <c r="I337" s="8">
        <v>2011</v>
      </c>
      <c r="J337" s="8">
        <v>1</v>
      </c>
    </row>
    <row r="338" spans="1:10">
      <c r="A338" s="72" t="s">
        <v>34</v>
      </c>
      <c r="B338" s="73"/>
      <c r="C338" s="18"/>
      <c r="D338" s="26">
        <f>SUM(D335:D337)</f>
        <v>43.16</v>
      </c>
      <c r="E338" s="26">
        <f>SUM(E335:E337)</f>
        <v>15.7</v>
      </c>
      <c r="F338" s="26">
        <f>SUM(F335:F337)</f>
        <v>16.100000000000001</v>
      </c>
      <c r="G338" s="26">
        <f>SUM(G335:G337)</f>
        <v>55.900000000000006</v>
      </c>
      <c r="H338" s="26">
        <f>SUM(H335:H337)</f>
        <v>443.28999999999996</v>
      </c>
      <c r="I338" s="50"/>
      <c r="J338" s="18"/>
    </row>
    <row r="339" spans="1:10" ht="13.2" customHeight="1">
      <c r="A339" s="78" t="s">
        <v>111</v>
      </c>
      <c r="B339" s="79"/>
      <c r="C339" s="2"/>
      <c r="D339" s="11"/>
      <c r="E339" s="11"/>
      <c r="F339" s="11"/>
      <c r="G339" s="11"/>
      <c r="H339" s="37"/>
      <c r="I339" s="53"/>
      <c r="J339" s="18"/>
    </row>
    <row r="340" spans="1:10" ht="15" customHeight="1">
      <c r="A340" s="76" t="s">
        <v>89</v>
      </c>
      <c r="B340" s="77"/>
      <c r="C340" s="8">
        <v>40</v>
      </c>
      <c r="D340" s="20">
        <v>13.33</v>
      </c>
      <c r="E340" s="21">
        <v>1.2</v>
      </c>
      <c r="F340" s="21">
        <v>0.1</v>
      </c>
      <c r="G340" s="21">
        <v>2.5</v>
      </c>
      <c r="H340" s="9">
        <f t="shared" ref="H340:H341" si="68">E340*4.1+F340*9.3+G340*4.1</f>
        <v>16.100000000000001</v>
      </c>
      <c r="I340" s="8" t="s">
        <v>91</v>
      </c>
      <c r="J340" s="8" t="s">
        <v>91</v>
      </c>
    </row>
    <row r="341" spans="1:10" ht="21" customHeight="1">
      <c r="A341" s="74" t="s">
        <v>139</v>
      </c>
      <c r="B341" s="75"/>
      <c r="C341" s="8">
        <v>200</v>
      </c>
      <c r="D341" s="20">
        <v>19.79</v>
      </c>
      <c r="E341" s="21">
        <v>1.6</v>
      </c>
      <c r="F341" s="21">
        <v>4.5999999999999996</v>
      </c>
      <c r="G341" s="21">
        <v>10.1</v>
      </c>
      <c r="H341" s="9">
        <f t="shared" si="68"/>
        <v>90.75</v>
      </c>
      <c r="I341" s="8">
        <v>2011</v>
      </c>
      <c r="J341" s="8">
        <v>82</v>
      </c>
    </row>
    <row r="342" spans="1:10" ht="20.25" customHeight="1">
      <c r="A342" s="74" t="s">
        <v>130</v>
      </c>
      <c r="B342" s="75"/>
      <c r="C342" s="8" t="s">
        <v>90</v>
      </c>
      <c r="D342" s="20">
        <v>58.96</v>
      </c>
      <c r="E342" s="21">
        <v>10.1</v>
      </c>
      <c r="F342" s="21">
        <v>12.4</v>
      </c>
      <c r="G342" s="21">
        <v>12.1</v>
      </c>
      <c r="H342" s="69">
        <f t="shared" ref="H342:H347" si="69">E342*4.1+F342*9.3+G342*4.1</f>
        <v>206.34</v>
      </c>
      <c r="I342" s="8">
        <v>2008</v>
      </c>
      <c r="J342" s="8">
        <v>298</v>
      </c>
    </row>
    <row r="343" spans="1:10" ht="13.5" customHeight="1">
      <c r="A343" s="74" t="s">
        <v>54</v>
      </c>
      <c r="B343" s="75"/>
      <c r="C343" s="8">
        <v>150</v>
      </c>
      <c r="D343" s="20">
        <v>15.82</v>
      </c>
      <c r="E343" s="21">
        <v>3.6</v>
      </c>
      <c r="F343" s="21">
        <v>4.5999999999999996</v>
      </c>
      <c r="G343" s="21">
        <v>37.700000000000003</v>
      </c>
      <c r="H343" s="9">
        <f t="shared" si="69"/>
        <v>212.10999999999999</v>
      </c>
      <c r="I343" s="8">
        <v>2008</v>
      </c>
      <c r="J343" s="8">
        <v>323</v>
      </c>
    </row>
    <row r="344" spans="1:10" ht="12.75" customHeight="1">
      <c r="A344" s="74" t="s">
        <v>45</v>
      </c>
      <c r="B344" s="75"/>
      <c r="C344" s="8">
        <v>180</v>
      </c>
      <c r="D344" s="20">
        <v>6.22</v>
      </c>
      <c r="E344" s="21">
        <v>0</v>
      </c>
      <c r="F344" s="21">
        <v>0</v>
      </c>
      <c r="G344" s="21">
        <v>17.399999999999999</v>
      </c>
      <c r="H344" s="9">
        <f t="shared" si="69"/>
        <v>71.339999999999989</v>
      </c>
      <c r="I344" s="8">
        <v>2011</v>
      </c>
      <c r="J344" s="8">
        <v>349</v>
      </c>
    </row>
    <row r="345" spans="1:10" ht="12.75" customHeight="1">
      <c r="A345" s="74" t="s">
        <v>37</v>
      </c>
      <c r="B345" s="75"/>
      <c r="C345" s="8">
        <v>20</v>
      </c>
      <c r="D345" s="20">
        <v>2.06</v>
      </c>
      <c r="E345" s="21">
        <v>1.3</v>
      </c>
      <c r="F345" s="21">
        <v>0.2</v>
      </c>
      <c r="G345" s="21">
        <v>8.5</v>
      </c>
      <c r="H345" s="9">
        <f t="shared" si="69"/>
        <v>42.039999999999992</v>
      </c>
      <c r="I345" s="8">
        <v>2008</v>
      </c>
      <c r="J345" s="8" t="s">
        <v>35</v>
      </c>
    </row>
    <row r="346" spans="1:10">
      <c r="A346" s="74" t="s">
        <v>58</v>
      </c>
      <c r="B346" s="75"/>
      <c r="C346" s="8">
        <v>15</v>
      </c>
      <c r="D346" s="20">
        <v>1.66</v>
      </c>
      <c r="E346" s="21">
        <v>2.5</v>
      </c>
      <c r="F346" s="21">
        <v>1.6</v>
      </c>
      <c r="G346" s="21">
        <v>12.2</v>
      </c>
      <c r="H346" s="9">
        <f t="shared" si="69"/>
        <v>75.150000000000006</v>
      </c>
      <c r="I346" s="8">
        <v>2008</v>
      </c>
      <c r="J346" s="8" t="s">
        <v>35</v>
      </c>
    </row>
    <row r="347" spans="1:10">
      <c r="A347" s="72" t="s">
        <v>34</v>
      </c>
      <c r="B347" s="73"/>
      <c r="C347" s="22"/>
      <c r="D347" s="26">
        <f>SUM(D340:D346)</f>
        <v>117.84</v>
      </c>
      <c r="E347" s="26">
        <f t="shared" ref="E347:F347" si="70">SUM(E340:E346)</f>
        <v>20.3</v>
      </c>
      <c r="F347" s="26">
        <f t="shared" si="70"/>
        <v>23.500000000000004</v>
      </c>
      <c r="G347" s="26">
        <f>SUM(G340:G346)</f>
        <v>100.50000000000001</v>
      </c>
      <c r="H347" s="13">
        <f t="shared" si="69"/>
        <v>713.83</v>
      </c>
      <c r="I347" s="49" t="s">
        <v>35</v>
      </c>
      <c r="J347" s="18"/>
    </row>
    <row r="348" spans="1:10">
      <c r="A348" s="88" t="s">
        <v>42</v>
      </c>
      <c r="B348" s="89"/>
      <c r="C348" s="22"/>
      <c r="D348" s="30">
        <f>D338+D347</f>
        <v>161</v>
      </c>
      <c r="E348" s="30">
        <f t="shared" ref="E348:H348" si="71">E338+E347</f>
        <v>36</v>
      </c>
      <c r="F348" s="30">
        <f t="shared" si="71"/>
        <v>39.600000000000009</v>
      </c>
      <c r="G348" s="30">
        <f t="shared" si="71"/>
        <v>156.40000000000003</v>
      </c>
      <c r="H348" s="30">
        <f t="shared" si="71"/>
        <v>1157.1199999999999</v>
      </c>
      <c r="I348" s="22"/>
      <c r="J348" s="22"/>
    </row>
    <row r="349" spans="1:10">
      <c r="A349" s="86" t="s">
        <v>26</v>
      </c>
      <c r="B349" s="87"/>
      <c r="C349" s="28"/>
      <c r="D349" s="28">
        <f>161-D348</f>
        <v>0</v>
      </c>
      <c r="E349" s="28">
        <f>E348/2</f>
        <v>18</v>
      </c>
      <c r="F349" s="28">
        <f>F348/2</f>
        <v>19.800000000000004</v>
      </c>
      <c r="G349" s="28">
        <f>G348/2</f>
        <v>78.200000000000017</v>
      </c>
      <c r="H349" s="28">
        <f>H348/2</f>
        <v>578.55999999999995</v>
      </c>
      <c r="I349" s="29"/>
      <c r="J349" s="19" t="s">
        <v>35</v>
      </c>
    </row>
    <row r="350" spans="1:10" ht="14.4">
      <c r="A350" s="101" t="s">
        <v>4</v>
      </c>
      <c r="B350" s="102"/>
      <c r="C350" s="106" t="s">
        <v>25</v>
      </c>
      <c r="D350" s="106"/>
      <c r="E350" s="106"/>
      <c r="F350" s="106"/>
      <c r="G350" s="31"/>
      <c r="H350" s="32"/>
      <c r="I350" s="53"/>
      <c r="J350" s="18"/>
    </row>
    <row r="351" spans="1:10" ht="19.2" customHeight="1">
      <c r="A351" s="90" t="s">
        <v>6</v>
      </c>
      <c r="B351" s="91"/>
      <c r="C351" s="98" t="s">
        <v>7</v>
      </c>
      <c r="D351" s="99" t="s">
        <v>31</v>
      </c>
      <c r="E351" s="98" t="s">
        <v>8</v>
      </c>
      <c r="F351" s="98"/>
      <c r="G351" s="98"/>
      <c r="H351" s="6" t="s">
        <v>9</v>
      </c>
      <c r="I351" s="103" t="s">
        <v>41</v>
      </c>
      <c r="J351" s="104" t="s">
        <v>115</v>
      </c>
    </row>
    <row r="352" spans="1:10">
      <c r="A352" s="92"/>
      <c r="B352" s="93"/>
      <c r="C352" s="98"/>
      <c r="D352" s="100"/>
      <c r="E352" s="63" t="s">
        <v>10</v>
      </c>
      <c r="F352" s="63" t="s">
        <v>11</v>
      </c>
      <c r="G352" s="63" t="s">
        <v>12</v>
      </c>
      <c r="H352" s="63" t="s">
        <v>13</v>
      </c>
      <c r="I352" s="105"/>
      <c r="J352" s="104"/>
    </row>
    <row r="353" spans="1:10" ht="13.2" customHeight="1">
      <c r="A353" s="84" t="s">
        <v>110</v>
      </c>
      <c r="B353" s="85"/>
      <c r="C353" s="42"/>
      <c r="D353" s="42"/>
      <c r="E353" s="42"/>
      <c r="F353" s="42"/>
      <c r="G353" s="42"/>
      <c r="H353" s="42"/>
      <c r="I353" s="67"/>
      <c r="J353" s="18"/>
    </row>
    <row r="354" spans="1:10" ht="24.75" customHeight="1">
      <c r="A354" s="74" t="s">
        <v>112</v>
      </c>
      <c r="B354" s="75"/>
      <c r="C354" s="8">
        <v>200</v>
      </c>
      <c r="D354" s="20">
        <v>22.6</v>
      </c>
      <c r="E354" s="21">
        <v>12.9</v>
      </c>
      <c r="F354" s="21">
        <v>10.3</v>
      </c>
      <c r="G354" s="21">
        <v>28.6</v>
      </c>
      <c r="H354" s="9">
        <f t="shared" ref="H354:H356" si="72">E354*4.1+F354*9.3+G354*4.1</f>
        <v>265.94</v>
      </c>
      <c r="I354" s="8">
        <v>2008</v>
      </c>
      <c r="J354" s="8">
        <v>189</v>
      </c>
    </row>
    <row r="355" spans="1:10" ht="12.75" customHeight="1">
      <c r="A355" s="74" t="s">
        <v>40</v>
      </c>
      <c r="B355" s="75"/>
      <c r="C355" s="8">
        <v>200</v>
      </c>
      <c r="D355" s="20">
        <v>2.4</v>
      </c>
      <c r="E355" s="21">
        <v>0.2</v>
      </c>
      <c r="F355" s="21">
        <v>0.1</v>
      </c>
      <c r="G355" s="21">
        <v>15</v>
      </c>
      <c r="H355" s="9">
        <f t="shared" si="72"/>
        <v>63.249999999999993</v>
      </c>
      <c r="I355" s="8">
        <v>2008</v>
      </c>
      <c r="J355" s="8">
        <v>430</v>
      </c>
    </row>
    <row r="356" spans="1:10" ht="13.2" customHeight="1">
      <c r="A356" s="74" t="s">
        <v>64</v>
      </c>
      <c r="B356" s="75"/>
      <c r="C356" s="59" t="s">
        <v>32</v>
      </c>
      <c r="D356" s="20">
        <v>18.16</v>
      </c>
      <c r="E356" s="21">
        <v>2.6</v>
      </c>
      <c r="F356" s="21">
        <v>5.7</v>
      </c>
      <c r="G356" s="21">
        <v>12.3</v>
      </c>
      <c r="H356" s="9">
        <f t="shared" si="72"/>
        <v>114.1</v>
      </c>
      <c r="I356" s="8">
        <v>2011</v>
      </c>
      <c r="J356" s="8">
        <v>1</v>
      </c>
    </row>
    <row r="357" spans="1:10">
      <c r="A357" s="72" t="s">
        <v>34</v>
      </c>
      <c r="B357" s="73"/>
      <c r="C357" s="18"/>
      <c r="D357" s="26">
        <f>SUM(D354:D356)</f>
        <v>43.16</v>
      </c>
      <c r="E357" s="26">
        <f>SUM(E354:E356)</f>
        <v>15.7</v>
      </c>
      <c r="F357" s="26">
        <f>SUM(F354:F356)</f>
        <v>16.100000000000001</v>
      </c>
      <c r="G357" s="26">
        <f>SUM(G354:G356)</f>
        <v>55.900000000000006</v>
      </c>
      <c r="H357" s="26">
        <f>SUM(H354:H356)</f>
        <v>443.28999999999996</v>
      </c>
      <c r="I357" s="50"/>
      <c r="J357" s="18"/>
    </row>
    <row r="358" spans="1:10" ht="13.2" customHeight="1">
      <c r="A358" s="78" t="s">
        <v>111</v>
      </c>
      <c r="B358" s="79"/>
      <c r="C358" s="2"/>
      <c r="D358" s="11"/>
      <c r="E358" s="11"/>
      <c r="F358" s="11"/>
      <c r="G358" s="11"/>
      <c r="H358" s="37"/>
      <c r="I358" s="53"/>
      <c r="J358" s="18"/>
    </row>
    <row r="359" spans="1:10" ht="17.25" customHeight="1">
      <c r="A359" s="76" t="s">
        <v>89</v>
      </c>
      <c r="B359" s="77"/>
      <c r="C359" s="8">
        <v>40</v>
      </c>
      <c r="D359" s="20">
        <v>13.33</v>
      </c>
      <c r="E359" s="21">
        <v>1.2</v>
      </c>
      <c r="F359" s="21">
        <v>0.1</v>
      </c>
      <c r="G359" s="21">
        <v>2.5</v>
      </c>
      <c r="H359" s="9">
        <f>E359*4.1+F359*9.3+G359*4.1</f>
        <v>16.100000000000001</v>
      </c>
      <c r="I359" s="8" t="s">
        <v>91</v>
      </c>
      <c r="J359" s="8" t="s">
        <v>91</v>
      </c>
    </row>
    <row r="360" spans="1:10" ht="22.8" customHeight="1">
      <c r="A360" s="74" t="s">
        <v>139</v>
      </c>
      <c r="B360" s="75"/>
      <c r="C360" s="8">
        <v>200</v>
      </c>
      <c r="D360" s="20">
        <v>19.79</v>
      </c>
      <c r="E360" s="21">
        <v>1.6</v>
      </c>
      <c r="F360" s="21">
        <v>4.5999999999999996</v>
      </c>
      <c r="G360" s="21">
        <v>10.1</v>
      </c>
      <c r="H360" s="9">
        <f t="shared" ref="H360" si="73">E360*4.1+F360*9.3+G360*4.1</f>
        <v>90.75</v>
      </c>
      <c r="I360" s="8">
        <v>2011</v>
      </c>
      <c r="J360" s="8">
        <v>82</v>
      </c>
    </row>
    <row r="361" spans="1:10" ht="21.75" customHeight="1">
      <c r="A361" s="74" t="s">
        <v>130</v>
      </c>
      <c r="B361" s="75"/>
      <c r="C361" s="8" t="s">
        <v>90</v>
      </c>
      <c r="D361" s="20">
        <v>58.96</v>
      </c>
      <c r="E361" s="21">
        <v>10.1</v>
      </c>
      <c r="F361" s="21">
        <v>12.4</v>
      </c>
      <c r="G361" s="21">
        <v>12.1</v>
      </c>
      <c r="H361" s="69">
        <f t="shared" ref="H361:H364" si="74">E361*4.1+F361*9.3+G361*4.1</f>
        <v>206.34</v>
      </c>
      <c r="I361" s="8">
        <v>2008</v>
      </c>
      <c r="J361" s="8">
        <v>298</v>
      </c>
    </row>
    <row r="362" spans="1:10" ht="22.5" customHeight="1">
      <c r="A362" s="74" t="s">
        <v>92</v>
      </c>
      <c r="B362" s="75"/>
      <c r="C362" s="8">
        <v>180</v>
      </c>
      <c r="D362" s="20">
        <v>17.48</v>
      </c>
      <c r="E362" s="21">
        <v>10.1</v>
      </c>
      <c r="F362" s="21">
        <v>5.0999999999999996</v>
      </c>
      <c r="G362" s="21">
        <v>45.9</v>
      </c>
      <c r="H362" s="9">
        <f t="shared" si="74"/>
        <v>277.02999999999997</v>
      </c>
      <c r="I362" s="8">
        <v>2008</v>
      </c>
      <c r="J362" s="8">
        <v>323</v>
      </c>
    </row>
    <row r="363" spans="1:10" ht="12.75" customHeight="1">
      <c r="A363" s="74" t="s">
        <v>45</v>
      </c>
      <c r="B363" s="75"/>
      <c r="C363" s="8">
        <v>180</v>
      </c>
      <c r="D363" s="20">
        <v>6.22</v>
      </c>
      <c r="E363" s="21">
        <v>0</v>
      </c>
      <c r="F363" s="21">
        <v>0</v>
      </c>
      <c r="G363" s="21">
        <v>17.399999999999999</v>
      </c>
      <c r="H363" s="9">
        <f t="shared" si="74"/>
        <v>71.339999999999989</v>
      </c>
      <c r="I363" s="8">
        <v>2011</v>
      </c>
      <c r="J363" s="8">
        <v>349</v>
      </c>
    </row>
    <row r="364" spans="1:10" ht="12.75" customHeight="1">
      <c r="A364" s="74" t="s">
        <v>37</v>
      </c>
      <c r="B364" s="75"/>
      <c r="C364" s="8">
        <v>20</v>
      </c>
      <c r="D364" s="20">
        <v>2.06</v>
      </c>
      <c r="E364" s="21">
        <v>1.3</v>
      </c>
      <c r="F364" s="21">
        <v>0.2</v>
      </c>
      <c r="G364" s="21">
        <v>8.5</v>
      </c>
      <c r="H364" s="9">
        <f t="shared" si="74"/>
        <v>42.039999999999992</v>
      </c>
      <c r="I364" s="8">
        <v>2008</v>
      </c>
      <c r="J364" s="8" t="s">
        <v>35</v>
      </c>
    </row>
    <row r="365" spans="1:10">
      <c r="A365" s="72" t="s">
        <v>34</v>
      </c>
      <c r="B365" s="73"/>
      <c r="C365" s="22"/>
      <c r="D365" s="26">
        <f>SUM(D359:D364)</f>
        <v>117.84</v>
      </c>
      <c r="E365" s="26">
        <f>SUM(E359:E364)</f>
        <v>24.3</v>
      </c>
      <c r="F365" s="26">
        <f>SUM(F359:F364)</f>
        <v>22.400000000000002</v>
      </c>
      <c r="G365" s="26">
        <f>SUM(G359:G364)</f>
        <v>96.5</v>
      </c>
      <c r="H365" s="26">
        <f>SUM(H359:H364)</f>
        <v>703.6</v>
      </c>
      <c r="I365" s="49" t="s">
        <v>35</v>
      </c>
      <c r="J365" s="18"/>
    </row>
    <row r="366" spans="1:10" ht="13.2" customHeight="1">
      <c r="A366" s="88" t="s">
        <v>42</v>
      </c>
      <c r="B366" s="89"/>
      <c r="C366" s="22"/>
      <c r="D366" s="30">
        <f>D357+D365</f>
        <v>161</v>
      </c>
      <c r="E366" s="30">
        <f>E357+E365</f>
        <v>40</v>
      </c>
      <c r="F366" s="30">
        <f>F357+F365</f>
        <v>38.5</v>
      </c>
      <c r="G366" s="30">
        <f>G357+G365</f>
        <v>152.4</v>
      </c>
      <c r="H366" s="30">
        <f>H357+H365</f>
        <v>1146.8899999999999</v>
      </c>
      <c r="I366" s="50"/>
      <c r="J366" s="18"/>
    </row>
    <row r="367" spans="1:10" ht="13.2" customHeight="1">
      <c r="A367" s="86" t="s">
        <v>26</v>
      </c>
      <c r="B367" s="87"/>
      <c r="C367" s="28"/>
      <c r="D367" s="28">
        <f>161-D366</f>
        <v>0</v>
      </c>
      <c r="E367" s="28">
        <f>E366/2</f>
        <v>20</v>
      </c>
      <c r="F367" s="28">
        <f>F366/2</f>
        <v>19.25</v>
      </c>
      <c r="G367" s="28">
        <f>G366/2</f>
        <v>76.2</v>
      </c>
      <c r="H367" s="28">
        <f>H366/2</f>
        <v>573.44499999999994</v>
      </c>
      <c r="I367" s="51"/>
      <c r="J367" s="18"/>
    </row>
    <row r="368" spans="1:10" ht="13.2" customHeight="1">
      <c r="A368" s="54"/>
      <c r="B368" s="54"/>
      <c r="C368" s="55"/>
      <c r="D368" s="55"/>
      <c r="E368" s="55"/>
      <c r="F368" s="55"/>
      <c r="G368" s="55"/>
      <c r="H368" s="55"/>
      <c r="I368" s="56"/>
      <c r="J368" s="43"/>
    </row>
    <row r="369" spans="1:10" ht="13.2" customHeight="1">
      <c r="A369" s="54"/>
      <c r="B369" s="54"/>
      <c r="C369" s="55"/>
      <c r="D369" s="55"/>
      <c r="E369" s="55"/>
      <c r="F369" s="55"/>
      <c r="G369" s="55"/>
      <c r="H369" s="55"/>
      <c r="I369" s="56"/>
      <c r="J369" s="43"/>
    </row>
    <row r="374" spans="1:10">
      <c r="A374" t="s">
        <v>28</v>
      </c>
      <c r="E374" t="s">
        <v>27</v>
      </c>
      <c r="H374" s="60"/>
      <c r="I374" s="60"/>
    </row>
    <row r="375" spans="1:10">
      <c r="A375" t="s">
        <v>30</v>
      </c>
      <c r="H375" s="60"/>
      <c r="I375" s="60"/>
    </row>
    <row r="376" spans="1:10" ht="13.95" customHeight="1">
      <c r="A376" t="s">
        <v>122</v>
      </c>
      <c r="E376" t="s">
        <v>66</v>
      </c>
      <c r="H376" s="60"/>
      <c r="I376" s="60"/>
    </row>
    <row r="377" spans="1:10" ht="13.95" customHeight="1">
      <c r="A377" t="s">
        <v>123</v>
      </c>
      <c r="E377" t="s">
        <v>67</v>
      </c>
      <c r="H377" s="60"/>
      <c r="I377" s="60"/>
    </row>
    <row r="378" spans="1:10">
      <c r="A378" t="s">
        <v>29</v>
      </c>
      <c r="E378" t="s">
        <v>29</v>
      </c>
      <c r="H378" s="61"/>
      <c r="I378" s="62"/>
    </row>
    <row r="379" spans="1:10" ht="15.6">
      <c r="A379" s="94" t="s">
        <v>116</v>
      </c>
      <c r="B379" s="94"/>
      <c r="C379" s="94"/>
      <c r="D379" s="94"/>
      <c r="E379" s="94"/>
      <c r="F379" s="94"/>
      <c r="G379" s="94"/>
      <c r="H379" s="94"/>
    </row>
    <row r="380" spans="1:10" ht="15.6">
      <c r="A380" s="95" t="s">
        <v>117</v>
      </c>
      <c r="B380" s="95"/>
      <c r="C380" s="95"/>
      <c r="D380" s="95"/>
      <c r="E380" s="95"/>
      <c r="F380" s="95"/>
      <c r="G380" s="95"/>
      <c r="H380" s="95"/>
    </row>
    <row r="381" spans="1:10" ht="14.4">
      <c r="A381" s="3" t="s">
        <v>93</v>
      </c>
      <c r="B381" s="64"/>
      <c r="C381" s="96" t="s">
        <v>17</v>
      </c>
      <c r="D381" s="96"/>
      <c r="E381" s="96"/>
      <c r="F381" s="96"/>
      <c r="H381" s="111" t="s">
        <v>134</v>
      </c>
      <c r="I381" s="111"/>
    </row>
    <row r="382" spans="1:10" ht="14.4">
      <c r="A382" s="3" t="s">
        <v>2</v>
      </c>
      <c r="B382" s="64"/>
      <c r="C382" s="96" t="s">
        <v>24</v>
      </c>
      <c r="D382" s="96"/>
      <c r="E382" s="96"/>
      <c r="F382" s="96"/>
    </row>
    <row r="383" spans="1:10" ht="14.4">
      <c r="A383" s="4" t="s">
        <v>4</v>
      </c>
      <c r="B383" s="65"/>
      <c r="C383" s="97" t="s">
        <v>5</v>
      </c>
      <c r="D383" s="97"/>
      <c r="E383" s="97"/>
      <c r="F383" s="97"/>
    </row>
    <row r="384" spans="1:10" ht="19.2" customHeight="1">
      <c r="A384" s="90" t="s">
        <v>6</v>
      </c>
      <c r="B384" s="91"/>
      <c r="C384" s="98" t="s">
        <v>7</v>
      </c>
      <c r="D384" s="99" t="s">
        <v>31</v>
      </c>
      <c r="E384" s="98" t="s">
        <v>8</v>
      </c>
      <c r="F384" s="98"/>
      <c r="G384" s="98"/>
      <c r="H384" s="6" t="s">
        <v>9</v>
      </c>
      <c r="I384" s="103" t="s">
        <v>41</v>
      </c>
      <c r="J384" s="103" t="s">
        <v>115</v>
      </c>
    </row>
    <row r="385" spans="1:10">
      <c r="A385" s="92"/>
      <c r="B385" s="93"/>
      <c r="C385" s="98"/>
      <c r="D385" s="100"/>
      <c r="E385" s="63" t="s">
        <v>10</v>
      </c>
      <c r="F385" s="63" t="s">
        <v>11</v>
      </c>
      <c r="G385" s="63" t="s">
        <v>12</v>
      </c>
      <c r="H385" s="63" t="s">
        <v>13</v>
      </c>
      <c r="I385" s="105"/>
      <c r="J385" s="104"/>
    </row>
    <row r="386" spans="1:10" ht="13.2" customHeight="1">
      <c r="A386" s="84" t="s">
        <v>110</v>
      </c>
      <c r="B386" s="85"/>
      <c r="C386" s="2"/>
      <c r="D386" s="2"/>
      <c r="E386" s="2"/>
      <c r="F386" s="2"/>
      <c r="G386" s="2"/>
      <c r="H386" s="5"/>
      <c r="I386" s="2"/>
      <c r="J386" s="18"/>
    </row>
    <row r="387" spans="1:10" ht="19.5" customHeight="1">
      <c r="A387" s="74" t="s">
        <v>52</v>
      </c>
      <c r="B387" s="75"/>
      <c r="C387" s="8" t="s">
        <v>82</v>
      </c>
      <c r="D387" s="20">
        <v>69.400000000000006</v>
      </c>
      <c r="E387" s="21">
        <v>27.8</v>
      </c>
      <c r="F387" s="21">
        <v>18.5</v>
      </c>
      <c r="G387" s="21">
        <v>49.8</v>
      </c>
      <c r="H387" s="9">
        <f t="shared" ref="H387:H388" si="75">E387*4.1+F387*9.3+G387*4.1</f>
        <v>490.20999999999992</v>
      </c>
      <c r="I387" s="7">
        <v>2008</v>
      </c>
      <c r="J387" s="8">
        <v>224</v>
      </c>
    </row>
    <row r="388" spans="1:10" ht="13.2" customHeight="1">
      <c r="A388" s="74" t="s">
        <v>40</v>
      </c>
      <c r="B388" s="75"/>
      <c r="C388" s="8">
        <v>200</v>
      </c>
      <c r="D388" s="20">
        <v>2.4</v>
      </c>
      <c r="E388" s="21">
        <v>0.2</v>
      </c>
      <c r="F388" s="21">
        <v>0.1</v>
      </c>
      <c r="G388" s="21">
        <v>15</v>
      </c>
      <c r="H388" s="9">
        <f t="shared" si="75"/>
        <v>63.249999999999993</v>
      </c>
      <c r="I388" s="7">
        <v>2008</v>
      </c>
      <c r="J388" s="8">
        <v>430</v>
      </c>
    </row>
    <row r="389" spans="1:10">
      <c r="A389" s="72" t="s">
        <v>34</v>
      </c>
      <c r="B389" s="73"/>
      <c r="C389" s="18"/>
      <c r="D389" s="26">
        <f>SUM(D387:D388)</f>
        <v>71.800000000000011</v>
      </c>
      <c r="E389" s="26">
        <f t="shared" ref="E389:H389" si="76">SUM(E387:E388)</f>
        <v>28</v>
      </c>
      <c r="F389" s="26">
        <f t="shared" si="76"/>
        <v>18.600000000000001</v>
      </c>
      <c r="G389" s="26">
        <f t="shared" si="76"/>
        <v>64.8</v>
      </c>
      <c r="H389" s="26">
        <f t="shared" si="76"/>
        <v>553.45999999999992</v>
      </c>
      <c r="I389" s="50"/>
      <c r="J389" s="18"/>
    </row>
    <row r="390" spans="1:10" ht="13.2" customHeight="1">
      <c r="A390" s="78" t="s">
        <v>111</v>
      </c>
      <c r="B390" s="79"/>
      <c r="C390" s="2"/>
      <c r="D390" s="11"/>
      <c r="E390" s="11"/>
      <c r="F390" s="11"/>
      <c r="G390" s="11"/>
      <c r="H390" s="37"/>
      <c r="I390" s="53"/>
      <c r="J390" s="18"/>
    </row>
    <row r="391" spans="1:10" ht="23.25" customHeight="1">
      <c r="A391" s="76" t="s">
        <v>98</v>
      </c>
      <c r="B391" s="77"/>
      <c r="C391" s="8">
        <v>60</v>
      </c>
      <c r="D391" s="20">
        <v>8.18</v>
      </c>
      <c r="E391" s="21">
        <v>0.8</v>
      </c>
      <c r="F391" s="21">
        <v>3.7</v>
      </c>
      <c r="G391" s="21">
        <v>5</v>
      </c>
      <c r="H391" s="9">
        <f t="shared" ref="H391:H392" si="77">E391*4.1+F391*9.3+G391*4.1</f>
        <v>58.190000000000005</v>
      </c>
      <c r="I391" s="8">
        <v>2012</v>
      </c>
      <c r="J391" s="8">
        <v>33</v>
      </c>
    </row>
    <row r="392" spans="1:10" ht="15" customHeight="1">
      <c r="A392" s="74" t="s">
        <v>114</v>
      </c>
      <c r="B392" s="75"/>
      <c r="C392" s="8" t="s">
        <v>44</v>
      </c>
      <c r="D392" s="20">
        <v>10.9</v>
      </c>
      <c r="E392" s="21">
        <v>3.5</v>
      </c>
      <c r="F392" s="21">
        <v>5.4</v>
      </c>
      <c r="G392" s="21">
        <v>28.6</v>
      </c>
      <c r="H392" s="9">
        <f t="shared" si="77"/>
        <v>181.82999999999998</v>
      </c>
      <c r="I392" s="8">
        <v>2011</v>
      </c>
      <c r="J392" s="8">
        <v>99</v>
      </c>
    </row>
    <row r="393" spans="1:10" ht="15" customHeight="1">
      <c r="A393" s="74" t="s">
        <v>131</v>
      </c>
      <c r="B393" s="75"/>
      <c r="C393" s="8">
        <v>200</v>
      </c>
      <c r="D393" s="20">
        <v>58.05</v>
      </c>
      <c r="E393" s="21">
        <v>16.600000000000001</v>
      </c>
      <c r="F393" s="21">
        <v>14.2</v>
      </c>
      <c r="G393" s="21">
        <v>50.4</v>
      </c>
      <c r="H393" s="69">
        <f t="shared" ref="H393:H397" si="78">E393*4.1+F393*9.3+G393*4.1</f>
        <v>406.76</v>
      </c>
      <c r="I393" s="8">
        <v>2011</v>
      </c>
      <c r="J393" s="8">
        <v>291</v>
      </c>
    </row>
    <row r="394" spans="1:10" ht="13.2" customHeight="1">
      <c r="A394" s="74" t="s">
        <v>45</v>
      </c>
      <c r="B394" s="75"/>
      <c r="C394" s="8">
        <v>180</v>
      </c>
      <c r="D394" s="20">
        <v>6.22</v>
      </c>
      <c r="E394" s="21">
        <v>0</v>
      </c>
      <c r="F394" s="21">
        <v>0</v>
      </c>
      <c r="G394" s="21">
        <v>17.399999999999999</v>
      </c>
      <c r="H394" s="9">
        <f t="shared" si="78"/>
        <v>71.339999999999989</v>
      </c>
      <c r="I394" s="8">
        <v>2011</v>
      </c>
      <c r="J394" s="8">
        <v>349</v>
      </c>
    </row>
    <row r="395" spans="1:10" ht="13.2" customHeight="1">
      <c r="A395" s="74" t="s">
        <v>37</v>
      </c>
      <c r="B395" s="75"/>
      <c r="C395" s="8">
        <v>20</v>
      </c>
      <c r="D395" s="20">
        <v>2.06</v>
      </c>
      <c r="E395" s="21">
        <v>1.3</v>
      </c>
      <c r="F395" s="21">
        <v>0.2</v>
      </c>
      <c r="G395" s="21">
        <v>8.5</v>
      </c>
      <c r="H395" s="9">
        <f>E395*4.1+F395*9.3+G395*4.1</f>
        <v>42.039999999999992</v>
      </c>
      <c r="I395" s="8">
        <v>2008</v>
      </c>
      <c r="J395" s="8" t="s">
        <v>35</v>
      </c>
    </row>
    <row r="396" spans="1:10">
      <c r="A396" s="74" t="s">
        <v>58</v>
      </c>
      <c r="B396" s="75"/>
      <c r="C396" s="8">
        <v>20</v>
      </c>
      <c r="D396" s="20">
        <v>3.79</v>
      </c>
      <c r="E396" s="21">
        <v>2.5</v>
      </c>
      <c r="F396" s="21">
        <v>1.6</v>
      </c>
      <c r="G396" s="21">
        <v>12.2</v>
      </c>
      <c r="H396" s="9">
        <f t="shared" si="78"/>
        <v>75.150000000000006</v>
      </c>
      <c r="I396" s="8">
        <v>2008</v>
      </c>
      <c r="J396" s="8" t="s">
        <v>35</v>
      </c>
    </row>
    <row r="397" spans="1:10">
      <c r="A397" s="72" t="s">
        <v>34</v>
      </c>
      <c r="B397" s="73"/>
      <c r="C397" s="22"/>
      <c r="D397" s="26">
        <f>SUM(D391:D396)</f>
        <v>89.2</v>
      </c>
      <c r="E397" s="26">
        <f t="shared" ref="E397:G397" si="79">SUM(E390:E396)</f>
        <v>24.700000000000003</v>
      </c>
      <c r="F397" s="26">
        <f t="shared" si="79"/>
        <v>25.1</v>
      </c>
      <c r="G397" s="26">
        <f t="shared" si="79"/>
        <v>122.10000000000001</v>
      </c>
      <c r="H397" s="13">
        <f t="shared" si="78"/>
        <v>835.31000000000006</v>
      </c>
      <c r="I397" s="49" t="s">
        <v>35</v>
      </c>
      <c r="J397" s="18"/>
    </row>
    <row r="398" spans="1:10">
      <c r="A398" s="88" t="s">
        <v>42</v>
      </c>
      <c r="B398" s="89"/>
      <c r="C398" s="22"/>
      <c r="D398" s="30">
        <f>D389+D397</f>
        <v>161</v>
      </c>
      <c r="E398" s="30">
        <f t="shared" ref="E398:H398" si="80">E388+E397</f>
        <v>24.900000000000002</v>
      </c>
      <c r="F398" s="30">
        <f t="shared" si="80"/>
        <v>25.200000000000003</v>
      </c>
      <c r="G398" s="30">
        <f t="shared" si="80"/>
        <v>137.10000000000002</v>
      </c>
      <c r="H398" s="30">
        <f t="shared" si="80"/>
        <v>898.56000000000006</v>
      </c>
      <c r="I398" s="22"/>
      <c r="J398" s="22"/>
    </row>
    <row r="399" spans="1:10">
      <c r="A399" s="86" t="s">
        <v>26</v>
      </c>
      <c r="B399" s="87"/>
      <c r="C399" s="28"/>
      <c r="D399" s="28">
        <f>161-D398</f>
        <v>0</v>
      </c>
      <c r="E399" s="28">
        <f>E398/2</f>
        <v>12.450000000000001</v>
      </c>
      <c r="F399" s="28">
        <f>F398/2</f>
        <v>12.600000000000001</v>
      </c>
      <c r="G399" s="28">
        <f>G398/2</f>
        <v>68.550000000000011</v>
      </c>
      <c r="H399" s="28">
        <f>H398/2</f>
        <v>449.28000000000003</v>
      </c>
      <c r="I399" s="29"/>
      <c r="J399" s="19" t="s">
        <v>35</v>
      </c>
    </row>
    <row r="400" spans="1:10" ht="14.4">
      <c r="A400" s="101" t="s">
        <v>4</v>
      </c>
      <c r="B400" s="102"/>
      <c r="C400" s="106" t="s">
        <v>25</v>
      </c>
      <c r="D400" s="106"/>
      <c r="E400" s="106"/>
      <c r="F400" s="106"/>
      <c r="G400" s="31"/>
      <c r="H400" s="32"/>
      <c r="I400" s="53"/>
      <c r="J400" s="18"/>
    </row>
    <row r="401" spans="1:10" ht="19.2" customHeight="1">
      <c r="A401" s="90" t="s">
        <v>6</v>
      </c>
      <c r="B401" s="91"/>
      <c r="C401" s="98" t="s">
        <v>7</v>
      </c>
      <c r="D401" s="99" t="s">
        <v>31</v>
      </c>
      <c r="E401" s="98" t="s">
        <v>8</v>
      </c>
      <c r="F401" s="98"/>
      <c r="G401" s="98"/>
      <c r="H401" s="6" t="s">
        <v>9</v>
      </c>
      <c r="I401" s="103" t="s">
        <v>41</v>
      </c>
      <c r="J401" s="104" t="s">
        <v>115</v>
      </c>
    </row>
    <row r="402" spans="1:10">
      <c r="A402" s="92"/>
      <c r="B402" s="93"/>
      <c r="C402" s="98"/>
      <c r="D402" s="100"/>
      <c r="E402" s="63" t="s">
        <v>10</v>
      </c>
      <c r="F402" s="63" t="s">
        <v>11</v>
      </c>
      <c r="G402" s="63" t="s">
        <v>12</v>
      </c>
      <c r="H402" s="63" t="s">
        <v>13</v>
      </c>
      <c r="I402" s="105"/>
      <c r="J402" s="104"/>
    </row>
    <row r="403" spans="1:10" ht="13.2" customHeight="1">
      <c r="A403" s="84" t="s">
        <v>110</v>
      </c>
      <c r="B403" s="85"/>
      <c r="C403" s="42"/>
      <c r="D403" s="42"/>
      <c r="E403" s="42"/>
      <c r="F403" s="42"/>
      <c r="G403" s="42"/>
      <c r="H403" s="42"/>
      <c r="I403" s="67"/>
      <c r="J403" s="18"/>
    </row>
    <row r="404" spans="1:10" ht="13.2" customHeight="1">
      <c r="A404" s="74" t="s">
        <v>81</v>
      </c>
      <c r="B404" s="75"/>
      <c r="C404" s="8">
        <v>180</v>
      </c>
      <c r="D404" s="20">
        <v>72.56</v>
      </c>
      <c r="E404" s="21">
        <v>33.4</v>
      </c>
      <c r="F404" s="21">
        <v>22.2</v>
      </c>
      <c r="G404" s="21">
        <v>59.7</v>
      </c>
      <c r="H404" s="9">
        <f t="shared" ref="H404:H405" si="81">E404*4.1+F404*9.3+G404*4.1</f>
        <v>588.16999999999996</v>
      </c>
      <c r="I404" s="7">
        <v>2008</v>
      </c>
      <c r="J404" s="8">
        <v>224</v>
      </c>
    </row>
    <row r="405" spans="1:10" ht="13.2" customHeight="1">
      <c r="A405" s="74" t="s">
        <v>40</v>
      </c>
      <c r="B405" s="75"/>
      <c r="C405" s="8">
        <v>200</v>
      </c>
      <c r="D405" s="20">
        <v>2.4</v>
      </c>
      <c r="E405" s="21">
        <v>0</v>
      </c>
      <c r="F405" s="21">
        <v>0</v>
      </c>
      <c r="G405" s="21">
        <v>9.6999999999999993</v>
      </c>
      <c r="H405" s="9">
        <f t="shared" si="81"/>
        <v>39.769999999999996</v>
      </c>
      <c r="I405" s="7">
        <v>2008</v>
      </c>
      <c r="J405" s="8">
        <v>430</v>
      </c>
    </row>
    <row r="406" spans="1:10">
      <c r="A406" s="72" t="s">
        <v>34</v>
      </c>
      <c r="B406" s="73"/>
      <c r="C406" s="18"/>
      <c r="D406" s="26">
        <f>SUM(D404:D405)</f>
        <v>74.960000000000008</v>
      </c>
      <c r="E406" s="26">
        <f t="shared" ref="E406:H406" si="82">SUM(E404:E405)</f>
        <v>33.4</v>
      </c>
      <c r="F406" s="26">
        <f t="shared" si="82"/>
        <v>22.2</v>
      </c>
      <c r="G406" s="26">
        <f t="shared" si="82"/>
        <v>69.400000000000006</v>
      </c>
      <c r="H406" s="26">
        <f t="shared" si="82"/>
        <v>627.93999999999994</v>
      </c>
      <c r="I406" s="50"/>
      <c r="J406" s="18"/>
    </row>
    <row r="407" spans="1:10" ht="13.2" customHeight="1">
      <c r="A407" s="78" t="s">
        <v>111</v>
      </c>
      <c r="B407" s="79"/>
      <c r="C407" s="2"/>
      <c r="D407" s="11"/>
      <c r="E407" s="11"/>
      <c r="F407" s="11"/>
      <c r="G407" s="11"/>
      <c r="H407" s="37"/>
      <c r="I407" s="53"/>
      <c r="J407" s="18"/>
    </row>
    <row r="408" spans="1:10" ht="25.5" customHeight="1">
      <c r="A408" s="76" t="s">
        <v>98</v>
      </c>
      <c r="B408" s="77"/>
      <c r="C408" s="8">
        <v>60</v>
      </c>
      <c r="D408" s="20">
        <v>8.18</v>
      </c>
      <c r="E408" s="21">
        <v>0.8</v>
      </c>
      <c r="F408" s="21">
        <v>3.7</v>
      </c>
      <c r="G408" s="21">
        <v>5</v>
      </c>
      <c r="H408" s="9">
        <f t="shared" ref="H408:H409" si="83">E408*4.1+F408*9.3+G408*4.1</f>
        <v>58.190000000000005</v>
      </c>
      <c r="I408" s="8">
        <v>2012</v>
      </c>
      <c r="J408" s="8">
        <v>33</v>
      </c>
    </row>
    <row r="409" spans="1:10" ht="13.2" customHeight="1">
      <c r="A409" s="74" t="s">
        <v>114</v>
      </c>
      <c r="B409" s="75"/>
      <c r="C409" s="8" t="s">
        <v>44</v>
      </c>
      <c r="D409" s="20">
        <v>10.9</v>
      </c>
      <c r="E409" s="21">
        <v>3.5</v>
      </c>
      <c r="F409" s="21">
        <v>5.4</v>
      </c>
      <c r="G409" s="21">
        <v>28.6</v>
      </c>
      <c r="H409" s="9">
        <f t="shared" si="83"/>
        <v>181.82999999999998</v>
      </c>
      <c r="I409" s="8">
        <v>2011</v>
      </c>
      <c r="J409" s="8">
        <v>99</v>
      </c>
    </row>
    <row r="410" spans="1:10" ht="13.2" customHeight="1">
      <c r="A410" s="74" t="s">
        <v>131</v>
      </c>
      <c r="B410" s="75"/>
      <c r="C410" s="8">
        <v>200</v>
      </c>
      <c r="D410" s="20">
        <v>58.05</v>
      </c>
      <c r="E410" s="21">
        <v>16.600000000000001</v>
      </c>
      <c r="F410" s="21">
        <v>14.2</v>
      </c>
      <c r="G410" s="21">
        <v>50.4</v>
      </c>
      <c r="H410" s="69">
        <f t="shared" ref="H410:H411" si="84">E410*4.1+F410*9.3+G410*4.1</f>
        <v>406.76</v>
      </c>
      <c r="I410" s="8">
        <v>2011</v>
      </c>
      <c r="J410" s="8">
        <v>291</v>
      </c>
    </row>
    <row r="411" spans="1:10" ht="13.2" customHeight="1">
      <c r="A411" s="74" t="s">
        <v>45</v>
      </c>
      <c r="B411" s="75"/>
      <c r="C411" s="8">
        <v>180</v>
      </c>
      <c r="D411" s="20">
        <v>6.22</v>
      </c>
      <c r="E411" s="21">
        <v>0</v>
      </c>
      <c r="F411" s="21">
        <v>0</v>
      </c>
      <c r="G411" s="21">
        <v>17.399999999999999</v>
      </c>
      <c r="H411" s="9">
        <f t="shared" si="84"/>
        <v>71.339999999999989</v>
      </c>
      <c r="I411" s="8">
        <v>2011</v>
      </c>
      <c r="J411" s="8">
        <v>349</v>
      </c>
    </row>
    <row r="412" spans="1:10" ht="13.2" customHeight="1">
      <c r="A412" s="74" t="s">
        <v>37</v>
      </c>
      <c r="B412" s="75"/>
      <c r="C412" s="8">
        <v>23</v>
      </c>
      <c r="D412" s="20">
        <v>2.69</v>
      </c>
      <c r="E412" s="21">
        <v>1.3</v>
      </c>
      <c r="F412" s="21">
        <v>0.2</v>
      </c>
      <c r="G412" s="21">
        <v>8.5</v>
      </c>
      <c r="H412" s="9">
        <f>E412*4.1+F412*9.3+G412*4.1</f>
        <v>42.039999999999992</v>
      </c>
      <c r="I412" s="8">
        <v>2008</v>
      </c>
      <c r="J412" s="8" t="s">
        <v>35</v>
      </c>
    </row>
    <row r="413" spans="1:10">
      <c r="A413" s="72" t="s">
        <v>34</v>
      </c>
      <c r="B413" s="73"/>
      <c r="C413" s="22"/>
      <c r="D413" s="26">
        <f>SUM(D408:D412)</f>
        <v>86.039999999999992</v>
      </c>
      <c r="E413" s="26">
        <f>SUM(E408:E412)</f>
        <v>22.200000000000003</v>
      </c>
      <c r="F413" s="26">
        <f>SUM(F408:F412)</f>
        <v>23.5</v>
      </c>
      <c r="G413" s="26">
        <f>SUM(G408:G412)</f>
        <v>109.9</v>
      </c>
      <c r="H413" s="26">
        <f>SUM(H408:H412)</f>
        <v>760.16</v>
      </c>
      <c r="I413" s="8">
        <v>2008</v>
      </c>
      <c r="J413" s="8" t="s">
        <v>35</v>
      </c>
    </row>
    <row r="414" spans="1:10" ht="13.2" customHeight="1">
      <c r="A414" s="88" t="s">
        <v>42</v>
      </c>
      <c r="B414" s="89"/>
      <c r="C414" s="22"/>
      <c r="D414" s="30">
        <f>D406+D413</f>
        <v>161</v>
      </c>
      <c r="E414" s="30">
        <f>E406+E413</f>
        <v>55.6</v>
      </c>
      <c r="F414" s="30">
        <f>F406+F413</f>
        <v>45.7</v>
      </c>
      <c r="G414" s="30">
        <f>G406+G413</f>
        <v>179.3</v>
      </c>
      <c r="H414" s="30">
        <f>H406+H413</f>
        <v>1388.1</v>
      </c>
      <c r="I414" s="50"/>
      <c r="J414" s="18"/>
    </row>
    <row r="415" spans="1:10" ht="13.2" customHeight="1">
      <c r="A415" s="86" t="s">
        <v>26</v>
      </c>
      <c r="B415" s="87"/>
      <c r="C415" s="28"/>
      <c r="D415" s="28">
        <f>161-D414</f>
        <v>0</v>
      </c>
      <c r="E415" s="28">
        <f>E414/2</f>
        <v>27.8</v>
      </c>
      <c r="F415" s="28">
        <f>F414/2</f>
        <v>22.85</v>
      </c>
      <c r="G415" s="28">
        <f>G414/2</f>
        <v>89.65</v>
      </c>
      <c r="H415" s="28">
        <f>H414/2</f>
        <v>694.05</v>
      </c>
      <c r="I415" s="51"/>
      <c r="J415" s="18"/>
    </row>
    <row r="426" spans="1:9" ht="12.75" customHeight="1"/>
    <row r="427" spans="1:9" ht="12.75" customHeight="1"/>
    <row r="428" spans="1:9" ht="12.75" customHeight="1"/>
    <row r="429" spans="1:9">
      <c r="A429" t="s">
        <v>28</v>
      </c>
      <c r="E429" t="s">
        <v>27</v>
      </c>
      <c r="H429" s="60"/>
      <c r="I429" s="60"/>
    </row>
    <row r="430" spans="1:9">
      <c r="A430" t="s">
        <v>30</v>
      </c>
      <c r="H430" s="60"/>
      <c r="I430" s="60"/>
    </row>
    <row r="431" spans="1:9" ht="13.95" customHeight="1">
      <c r="A431" t="s">
        <v>122</v>
      </c>
      <c r="E431" t="s">
        <v>66</v>
      </c>
      <c r="H431" s="60"/>
      <c r="I431" s="60"/>
    </row>
    <row r="432" spans="1:9" ht="13.95" customHeight="1">
      <c r="A432" t="s">
        <v>123</v>
      </c>
      <c r="E432" t="s">
        <v>67</v>
      </c>
      <c r="H432" s="60"/>
      <c r="I432" s="60"/>
    </row>
    <row r="433" spans="1:10">
      <c r="A433" t="s">
        <v>29</v>
      </c>
      <c r="E433" t="s">
        <v>29</v>
      </c>
      <c r="H433" s="61"/>
      <c r="I433" s="62"/>
    </row>
    <row r="434" spans="1:10" ht="15.6">
      <c r="A434" s="94" t="s">
        <v>116</v>
      </c>
      <c r="B434" s="94"/>
      <c r="C434" s="94"/>
      <c r="D434" s="94"/>
      <c r="E434" s="94"/>
      <c r="F434" s="94"/>
      <c r="G434" s="94"/>
      <c r="H434" s="94"/>
    </row>
    <row r="435" spans="1:10" ht="15.6">
      <c r="A435" s="95" t="s">
        <v>117</v>
      </c>
      <c r="B435" s="95"/>
      <c r="C435" s="95"/>
      <c r="D435" s="95"/>
      <c r="E435" s="95"/>
      <c r="F435" s="95"/>
      <c r="G435" s="95"/>
      <c r="H435" s="95"/>
    </row>
    <row r="436" spans="1:10" ht="14.4">
      <c r="A436" s="3" t="s">
        <v>99</v>
      </c>
      <c r="B436" s="64"/>
      <c r="C436" s="96" t="s">
        <v>19</v>
      </c>
      <c r="D436" s="96"/>
      <c r="E436" s="96"/>
      <c r="F436" s="96"/>
      <c r="H436" s="111" t="s">
        <v>134</v>
      </c>
      <c r="I436" s="111"/>
    </row>
    <row r="437" spans="1:10" ht="14.4">
      <c r="A437" s="3" t="s">
        <v>2</v>
      </c>
      <c r="B437" s="64"/>
      <c r="C437" s="96" t="s">
        <v>24</v>
      </c>
      <c r="D437" s="96"/>
      <c r="E437" s="96"/>
      <c r="F437" s="96"/>
    </row>
    <row r="438" spans="1:10" ht="14.4">
      <c r="A438" s="4" t="s">
        <v>4</v>
      </c>
      <c r="B438" s="65"/>
      <c r="C438" s="97" t="s">
        <v>5</v>
      </c>
      <c r="D438" s="97"/>
      <c r="E438" s="97"/>
      <c r="F438" s="97"/>
    </row>
    <row r="439" spans="1:10" ht="19.2" customHeight="1">
      <c r="A439" s="90" t="s">
        <v>6</v>
      </c>
      <c r="B439" s="91"/>
      <c r="C439" s="98" t="s">
        <v>7</v>
      </c>
      <c r="D439" s="99" t="s">
        <v>31</v>
      </c>
      <c r="E439" s="98" t="s">
        <v>8</v>
      </c>
      <c r="F439" s="98"/>
      <c r="G439" s="98"/>
      <c r="H439" s="6" t="s">
        <v>9</v>
      </c>
      <c r="I439" s="103" t="s">
        <v>41</v>
      </c>
      <c r="J439" s="103" t="s">
        <v>115</v>
      </c>
    </row>
    <row r="440" spans="1:10">
      <c r="A440" s="92"/>
      <c r="B440" s="93"/>
      <c r="C440" s="98"/>
      <c r="D440" s="100"/>
      <c r="E440" s="63" t="s">
        <v>10</v>
      </c>
      <c r="F440" s="63" t="s">
        <v>11</v>
      </c>
      <c r="G440" s="63" t="s">
        <v>12</v>
      </c>
      <c r="H440" s="63" t="s">
        <v>13</v>
      </c>
      <c r="I440" s="105"/>
      <c r="J440" s="104"/>
    </row>
    <row r="441" spans="1:10" ht="13.2" customHeight="1">
      <c r="A441" s="84" t="s">
        <v>110</v>
      </c>
      <c r="B441" s="85"/>
      <c r="C441" s="2"/>
      <c r="D441" s="2"/>
      <c r="E441" s="2"/>
      <c r="F441" s="2"/>
      <c r="G441" s="2"/>
      <c r="H441" s="5"/>
      <c r="I441" s="2"/>
      <c r="J441" s="18"/>
    </row>
    <row r="442" spans="1:10" ht="32.25" customHeight="1">
      <c r="A442" s="74" t="s">
        <v>104</v>
      </c>
      <c r="B442" s="75"/>
      <c r="C442" s="8">
        <v>200</v>
      </c>
      <c r="D442" s="20">
        <v>22.63</v>
      </c>
      <c r="E442" s="21">
        <v>10.5</v>
      </c>
      <c r="F442" s="21">
        <v>8.4</v>
      </c>
      <c r="G442" s="21">
        <v>43.6</v>
      </c>
      <c r="H442" s="9">
        <f t="shared" ref="H442:H444" si="85">E442*4.1+F442*9.3+G442*4.1</f>
        <v>299.93</v>
      </c>
      <c r="I442" s="8">
        <v>2011</v>
      </c>
      <c r="J442" s="8">
        <v>182</v>
      </c>
    </row>
    <row r="443" spans="1:10" ht="13.2" customHeight="1">
      <c r="A443" s="74" t="s">
        <v>140</v>
      </c>
      <c r="B443" s="75"/>
      <c r="C443" s="8">
        <v>180</v>
      </c>
      <c r="D443" s="20">
        <v>21.47</v>
      </c>
      <c r="E443" s="21">
        <v>0.3</v>
      </c>
      <c r="F443" s="21">
        <v>0.1</v>
      </c>
      <c r="G443" s="21">
        <v>15.2</v>
      </c>
      <c r="H443" s="9">
        <f t="shared" si="85"/>
        <v>64.47999999999999</v>
      </c>
      <c r="I443" s="8">
        <v>2008</v>
      </c>
      <c r="J443" s="8">
        <v>431</v>
      </c>
    </row>
    <row r="444" spans="1:10" ht="13.2" customHeight="1">
      <c r="A444" s="74" t="s">
        <v>61</v>
      </c>
      <c r="B444" s="75"/>
      <c r="C444" s="8" t="s">
        <v>144</v>
      </c>
      <c r="D444" s="20">
        <v>25.82</v>
      </c>
      <c r="E444" s="21">
        <v>5.0999999999999996</v>
      </c>
      <c r="F444" s="21">
        <v>9.9</v>
      </c>
      <c r="G444" s="21">
        <v>8.4</v>
      </c>
      <c r="H444" s="9">
        <f t="shared" si="85"/>
        <v>147.42000000000002</v>
      </c>
      <c r="I444" s="8">
        <v>2008</v>
      </c>
      <c r="J444" s="8">
        <v>3</v>
      </c>
    </row>
    <row r="445" spans="1:10">
      <c r="A445" s="72" t="s">
        <v>34</v>
      </c>
      <c r="B445" s="73"/>
      <c r="C445" s="18"/>
      <c r="D445" s="26">
        <f>SUM(D442:D444)</f>
        <v>69.919999999999987</v>
      </c>
      <c r="E445" s="26">
        <f t="shared" ref="E445:H445" si="86">SUM(E442:E444)</f>
        <v>15.9</v>
      </c>
      <c r="F445" s="26">
        <f t="shared" si="86"/>
        <v>18.399999999999999</v>
      </c>
      <c r="G445" s="26">
        <f t="shared" si="86"/>
        <v>67.2</v>
      </c>
      <c r="H445" s="26">
        <f t="shared" si="86"/>
        <v>511.83</v>
      </c>
      <c r="I445" s="50"/>
      <c r="J445" s="18"/>
    </row>
    <row r="446" spans="1:10" ht="13.2" customHeight="1">
      <c r="A446" s="78" t="s">
        <v>111</v>
      </c>
      <c r="B446" s="79"/>
      <c r="C446" s="2"/>
      <c r="D446" s="11"/>
      <c r="E446" s="11"/>
      <c r="F446" s="11"/>
      <c r="G446" s="11"/>
      <c r="H446" s="37"/>
      <c r="I446" s="53"/>
      <c r="J446" s="18"/>
    </row>
    <row r="447" spans="1:10" ht="27" customHeight="1">
      <c r="A447" s="76" t="s">
        <v>103</v>
      </c>
      <c r="B447" s="77"/>
      <c r="C447" s="8">
        <v>60</v>
      </c>
      <c r="D447" s="20">
        <v>7.4</v>
      </c>
      <c r="E447" s="21">
        <v>0.5</v>
      </c>
      <c r="F447" s="21">
        <v>3.1</v>
      </c>
      <c r="G447" s="21">
        <v>4.5999999999999996</v>
      </c>
      <c r="H447" s="9">
        <f t="shared" ref="H447:H448" si="87">E447*4.1+F447*9.3+G447*4.1</f>
        <v>49.739999999999995</v>
      </c>
      <c r="I447" s="8">
        <v>2012</v>
      </c>
      <c r="J447" s="8">
        <v>40</v>
      </c>
    </row>
    <row r="448" spans="1:10" ht="20.399999999999999" customHeight="1">
      <c r="A448" s="74" t="s">
        <v>102</v>
      </c>
      <c r="B448" s="75"/>
      <c r="C448" s="8">
        <v>200</v>
      </c>
      <c r="D448" s="20">
        <v>7.58</v>
      </c>
      <c r="E448" s="21">
        <v>7.6</v>
      </c>
      <c r="F448" s="21">
        <v>4.2</v>
      </c>
      <c r="G448" s="21">
        <v>28.7</v>
      </c>
      <c r="H448" s="9">
        <f t="shared" si="87"/>
        <v>187.89</v>
      </c>
      <c r="I448" s="8">
        <v>2011</v>
      </c>
      <c r="J448" s="8">
        <v>98</v>
      </c>
    </row>
    <row r="449" spans="1:10" ht="13.2" customHeight="1">
      <c r="A449" s="74" t="s">
        <v>132</v>
      </c>
      <c r="B449" s="75"/>
      <c r="C449" s="8">
        <v>100</v>
      </c>
      <c r="D449" s="68">
        <v>42.71</v>
      </c>
      <c r="E449" s="21">
        <v>10.1</v>
      </c>
      <c r="F449" s="21">
        <v>11.1</v>
      </c>
      <c r="G449" s="21">
        <v>15.3</v>
      </c>
      <c r="H449" s="69">
        <f t="shared" ref="H449:H452" si="88">E449*4.1+F449*9.3+G449*4.1</f>
        <v>207.36999999999998</v>
      </c>
      <c r="I449" s="8">
        <v>2011</v>
      </c>
      <c r="J449" s="8">
        <v>139</v>
      </c>
    </row>
    <row r="450" spans="1:10" ht="15.6" customHeight="1">
      <c r="A450" s="74" t="s">
        <v>97</v>
      </c>
      <c r="B450" s="75"/>
      <c r="C450" s="8">
        <v>150</v>
      </c>
      <c r="D450" s="20">
        <v>25.11</v>
      </c>
      <c r="E450" s="21">
        <v>3.2</v>
      </c>
      <c r="F450" s="21">
        <v>5.2</v>
      </c>
      <c r="G450" s="21">
        <v>21.4</v>
      </c>
      <c r="H450" s="9">
        <f t="shared" si="88"/>
        <v>149.21999999999997</v>
      </c>
      <c r="I450" s="8">
        <v>2011</v>
      </c>
      <c r="J450" s="8">
        <v>312</v>
      </c>
    </row>
    <row r="451" spans="1:10" ht="13.2" customHeight="1">
      <c r="A451" s="74" t="s">
        <v>45</v>
      </c>
      <c r="B451" s="75"/>
      <c r="C451" s="8">
        <v>180</v>
      </c>
      <c r="D451" s="20">
        <v>6.22</v>
      </c>
      <c r="E451" s="21">
        <v>0</v>
      </c>
      <c r="F451" s="21">
        <v>0</v>
      </c>
      <c r="G451" s="21">
        <v>17.399999999999999</v>
      </c>
      <c r="H451" s="9">
        <f t="shared" si="88"/>
        <v>71.339999999999989</v>
      </c>
      <c r="I451" s="8">
        <v>2011</v>
      </c>
      <c r="J451" s="8">
        <v>349</v>
      </c>
    </row>
    <row r="452" spans="1:10" ht="13.2" customHeight="1">
      <c r="A452" s="74" t="s">
        <v>37</v>
      </c>
      <c r="B452" s="75"/>
      <c r="C452" s="8">
        <v>20</v>
      </c>
      <c r="D452" s="20">
        <v>2.06</v>
      </c>
      <c r="E452" s="21">
        <v>1.3</v>
      </c>
      <c r="F452" s="21">
        <v>0.2</v>
      </c>
      <c r="G452" s="21">
        <v>8.5</v>
      </c>
      <c r="H452" s="9">
        <f t="shared" si="88"/>
        <v>42.039999999999992</v>
      </c>
      <c r="I452" s="8">
        <v>2008</v>
      </c>
      <c r="J452" s="8" t="s">
        <v>35</v>
      </c>
    </row>
    <row r="453" spans="1:10">
      <c r="A453" s="72" t="s">
        <v>34</v>
      </c>
      <c r="B453" s="73"/>
      <c r="C453" s="22"/>
      <c r="D453" s="26">
        <f>SUM(D447:D452)</f>
        <v>91.08</v>
      </c>
      <c r="E453" s="26">
        <f t="shared" ref="E453:H453" si="89">SUM(E447:E452)</f>
        <v>22.7</v>
      </c>
      <c r="F453" s="26">
        <f t="shared" si="89"/>
        <v>23.799999999999997</v>
      </c>
      <c r="G453" s="26">
        <f t="shared" si="89"/>
        <v>95.9</v>
      </c>
      <c r="H453" s="26">
        <f t="shared" si="89"/>
        <v>707.6</v>
      </c>
      <c r="I453" s="23"/>
      <c r="J453" s="23"/>
    </row>
    <row r="454" spans="1:10" ht="13.2" customHeight="1">
      <c r="A454" s="88" t="s">
        <v>42</v>
      </c>
      <c r="B454" s="89"/>
      <c r="C454" s="22"/>
      <c r="D454" s="30">
        <f>D453+D445</f>
        <v>161</v>
      </c>
      <c r="E454" s="30">
        <f>E453+E445</f>
        <v>38.6</v>
      </c>
      <c r="F454" s="30">
        <f>F453+F445</f>
        <v>42.199999999999996</v>
      </c>
      <c r="G454" s="30">
        <f>G453+G445</f>
        <v>163.10000000000002</v>
      </c>
      <c r="H454" s="30">
        <f>H453+H445</f>
        <v>1219.43</v>
      </c>
      <c r="I454" s="22"/>
      <c r="J454" s="22"/>
    </row>
    <row r="455" spans="1:10" ht="13.2" customHeight="1">
      <c r="A455" s="86" t="s">
        <v>26</v>
      </c>
      <c r="B455" s="87"/>
      <c r="C455" s="28"/>
      <c r="D455" s="28">
        <f>161-D454</f>
        <v>0</v>
      </c>
      <c r="E455" s="28">
        <f>E454/2</f>
        <v>19.3</v>
      </c>
      <c r="F455" s="28">
        <f>F454/2</f>
        <v>21.099999999999998</v>
      </c>
      <c r="G455" s="28">
        <f>G454/2</f>
        <v>81.550000000000011</v>
      </c>
      <c r="H455" s="28">
        <f>H454/2</f>
        <v>609.71500000000003</v>
      </c>
      <c r="I455" s="29"/>
      <c r="J455" s="19" t="s">
        <v>35</v>
      </c>
    </row>
    <row r="456" spans="1:10" ht="14.4">
      <c r="A456" s="101" t="s">
        <v>4</v>
      </c>
      <c r="B456" s="102"/>
      <c r="C456" s="106" t="s">
        <v>25</v>
      </c>
      <c r="D456" s="106"/>
      <c r="E456" s="106"/>
      <c r="F456" s="106"/>
      <c r="G456" s="31"/>
      <c r="H456" s="32"/>
      <c r="I456" s="53"/>
      <c r="J456" s="18"/>
    </row>
    <row r="457" spans="1:10" ht="19.2" customHeight="1">
      <c r="A457" s="90" t="s">
        <v>6</v>
      </c>
      <c r="B457" s="91"/>
      <c r="C457" s="98" t="s">
        <v>7</v>
      </c>
      <c r="D457" s="99" t="s">
        <v>31</v>
      </c>
      <c r="E457" s="98" t="s">
        <v>8</v>
      </c>
      <c r="F457" s="98"/>
      <c r="G457" s="98"/>
      <c r="H457" s="6" t="s">
        <v>9</v>
      </c>
      <c r="I457" s="103" t="s">
        <v>41</v>
      </c>
      <c r="J457" s="104" t="s">
        <v>115</v>
      </c>
    </row>
    <row r="458" spans="1:10">
      <c r="A458" s="92"/>
      <c r="B458" s="93"/>
      <c r="C458" s="98"/>
      <c r="D458" s="100"/>
      <c r="E458" s="63" t="s">
        <v>10</v>
      </c>
      <c r="F458" s="63" t="s">
        <v>11</v>
      </c>
      <c r="G458" s="63" t="s">
        <v>12</v>
      </c>
      <c r="H458" s="63" t="s">
        <v>13</v>
      </c>
      <c r="I458" s="105"/>
      <c r="J458" s="104"/>
    </row>
    <row r="459" spans="1:10" ht="13.2" customHeight="1">
      <c r="A459" s="84" t="s">
        <v>110</v>
      </c>
      <c r="B459" s="85"/>
      <c r="C459" s="42"/>
      <c r="D459" s="42"/>
      <c r="E459" s="42"/>
      <c r="F459" s="42"/>
      <c r="G459" s="42"/>
      <c r="H459" s="42"/>
      <c r="I459" s="67"/>
      <c r="J459" s="18"/>
    </row>
    <row r="460" spans="1:10" ht="24.75" customHeight="1">
      <c r="A460" s="74" t="s">
        <v>104</v>
      </c>
      <c r="B460" s="75"/>
      <c r="C460" s="8">
        <v>200</v>
      </c>
      <c r="D460" s="20">
        <v>22.63</v>
      </c>
      <c r="E460" s="21">
        <v>10.5</v>
      </c>
      <c r="F460" s="21">
        <v>8.4</v>
      </c>
      <c r="G460" s="21">
        <v>43.6</v>
      </c>
      <c r="H460" s="9">
        <f t="shared" ref="H460:H462" si="90">E460*4.1+F460*9.3+G460*4.1</f>
        <v>299.93</v>
      </c>
      <c r="I460" s="8">
        <v>2011</v>
      </c>
      <c r="J460" s="8">
        <v>182</v>
      </c>
    </row>
    <row r="461" spans="1:10" ht="13.2" customHeight="1">
      <c r="A461" s="74" t="s">
        <v>60</v>
      </c>
      <c r="B461" s="75"/>
      <c r="C461" s="8" t="s">
        <v>100</v>
      </c>
      <c r="D461" s="20">
        <v>4.71</v>
      </c>
      <c r="E461" s="21">
        <v>0.3</v>
      </c>
      <c r="F461" s="21">
        <v>0.1</v>
      </c>
      <c r="G461" s="21">
        <v>15.2</v>
      </c>
      <c r="H461" s="9">
        <f t="shared" si="90"/>
        <v>64.47999999999999</v>
      </c>
      <c r="I461" s="8">
        <v>2008</v>
      </c>
      <c r="J461" s="8">
        <v>431</v>
      </c>
    </row>
    <row r="462" spans="1:10" ht="13.2" customHeight="1">
      <c r="A462" s="74" t="s">
        <v>61</v>
      </c>
      <c r="B462" s="75"/>
      <c r="C462" s="8" t="s">
        <v>101</v>
      </c>
      <c r="D462" s="20">
        <v>29.97</v>
      </c>
      <c r="E462" s="21">
        <v>5.0999999999999996</v>
      </c>
      <c r="F462" s="21">
        <v>9.9</v>
      </c>
      <c r="G462" s="21">
        <v>8.4</v>
      </c>
      <c r="H462" s="9">
        <f t="shared" si="90"/>
        <v>147.42000000000002</v>
      </c>
      <c r="I462" s="8">
        <v>2008</v>
      </c>
      <c r="J462" s="8">
        <v>3</v>
      </c>
    </row>
    <row r="463" spans="1:10">
      <c r="A463" s="72" t="s">
        <v>34</v>
      </c>
      <c r="B463" s="73"/>
      <c r="C463" s="18"/>
      <c r="D463" s="26">
        <f>SUM(D460:D462)</f>
        <v>57.31</v>
      </c>
      <c r="E463" s="26">
        <f t="shared" ref="E463:H463" si="91">SUM(E460:E462)</f>
        <v>15.9</v>
      </c>
      <c r="F463" s="26">
        <f t="shared" si="91"/>
        <v>18.399999999999999</v>
      </c>
      <c r="G463" s="26">
        <f t="shared" si="91"/>
        <v>67.2</v>
      </c>
      <c r="H463" s="26">
        <f t="shared" si="91"/>
        <v>511.83</v>
      </c>
      <c r="I463" s="50"/>
      <c r="J463" s="18"/>
    </row>
    <row r="464" spans="1:10" ht="13.2" customHeight="1">
      <c r="A464" s="78" t="s">
        <v>111</v>
      </c>
      <c r="B464" s="79"/>
      <c r="C464" s="2"/>
      <c r="D464" s="11"/>
      <c r="E464" s="11"/>
      <c r="F464" s="11"/>
      <c r="G464" s="11"/>
      <c r="H464" s="37"/>
      <c r="I464" s="53"/>
      <c r="J464" s="18"/>
    </row>
    <row r="465" spans="1:10" ht="24" customHeight="1">
      <c r="A465" s="76" t="s">
        <v>103</v>
      </c>
      <c r="B465" s="77"/>
      <c r="C465" s="8">
        <v>100</v>
      </c>
      <c r="D465" s="20">
        <v>12.65</v>
      </c>
      <c r="E465" s="21">
        <v>0.8</v>
      </c>
      <c r="F465" s="21">
        <v>5.21</v>
      </c>
      <c r="G465" s="21">
        <v>7.63</v>
      </c>
      <c r="H465" s="9">
        <f t="shared" ref="H465:H466" si="92">E465*4.1+F465*9.3+G465*4.1</f>
        <v>83.016000000000005</v>
      </c>
      <c r="I465" s="8">
        <v>2012</v>
      </c>
      <c r="J465" s="8">
        <v>40</v>
      </c>
    </row>
    <row r="466" spans="1:10" ht="13.2" customHeight="1">
      <c r="A466" s="74" t="s">
        <v>102</v>
      </c>
      <c r="B466" s="75"/>
      <c r="C466" s="8">
        <v>250</v>
      </c>
      <c r="D466" s="20">
        <v>7.58</v>
      </c>
      <c r="E466" s="21">
        <v>5.6</v>
      </c>
      <c r="F466" s="21">
        <v>3.1</v>
      </c>
      <c r="G466" s="21">
        <v>26.9</v>
      </c>
      <c r="H466" s="9">
        <f t="shared" si="92"/>
        <v>162.07999999999998</v>
      </c>
      <c r="I466" s="8">
        <v>2011</v>
      </c>
      <c r="J466" s="8">
        <v>98</v>
      </c>
    </row>
    <row r="467" spans="1:10" ht="13.2" customHeight="1">
      <c r="A467" s="74" t="s">
        <v>132</v>
      </c>
      <c r="B467" s="75"/>
      <c r="C467" s="8">
        <v>100</v>
      </c>
      <c r="D467" s="68">
        <v>42.71</v>
      </c>
      <c r="E467" s="21">
        <v>10.1</v>
      </c>
      <c r="F467" s="21">
        <v>11.1</v>
      </c>
      <c r="G467" s="21">
        <v>15.3</v>
      </c>
      <c r="H467" s="69">
        <f t="shared" ref="H467:H471" si="93">E467*4.1+F467*9.3+G467*4.1</f>
        <v>207.36999999999998</v>
      </c>
      <c r="I467" s="8">
        <v>2011</v>
      </c>
      <c r="J467" s="8">
        <v>139</v>
      </c>
    </row>
    <row r="468" spans="1:10" ht="12.75" customHeight="1">
      <c r="A468" s="74" t="s">
        <v>49</v>
      </c>
      <c r="B468" s="75"/>
      <c r="C468" s="8">
        <v>180</v>
      </c>
      <c r="D468" s="20">
        <v>30.13</v>
      </c>
      <c r="E468" s="21">
        <v>3.8</v>
      </c>
      <c r="F468" s="21">
        <v>3.7</v>
      </c>
      <c r="G468" s="21">
        <v>25.7</v>
      </c>
      <c r="H468" s="9">
        <f t="shared" si="93"/>
        <v>155.35999999999999</v>
      </c>
      <c r="I468" s="8">
        <v>2011</v>
      </c>
      <c r="J468" s="8">
        <v>312</v>
      </c>
    </row>
    <row r="469" spans="1:10" ht="13.2" customHeight="1">
      <c r="A469" s="74" t="s">
        <v>45</v>
      </c>
      <c r="B469" s="75"/>
      <c r="C469" s="8">
        <v>180</v>
      </c>
      <c r="D469" s="20">
        <v>6.22</v>
      </c>
      <c r="E469" s="21">
        <v>0</v>
      </c>
      <c r="F469" s="21">
        <v>0</v>
      </c>
      <c r="G469" s="21">
        <v>17.399999999999999</v>
      </c>
      <c r="H469" s="9">
        <f t="shared" si="93"/>
        <v>71.339999999999989</v>
      </c>
      <c r="I469" s="8">
        <v>2011</v>
      </c>
      <c r="J469" s="8">
        <v>349</v>
      </c>
    </row>
    <row r="470" spans="1:10" ht="13.2" customHeight="1">
      <c r="A470" s="74" t="s">
        <v>58</v>
      </c>
      <c r="B470" s="75"/>
      <c r="C470" s="8">
        <v>18</v>
      </c>
      <c r="D470" s="20">
        <v>2.34</v>
      </c>
      <c r="E470" s="21">
        <v>2.5</v>
      </c>
      <c r="F470" s="21">
        <v>1.6</v>
      </c>
      <c r="G470" s="21">
        <v>12.2</v>
      </c>
      <c r="H470" s="9">
        <f t="shared" si="93"/>
        <v>75.150000000000006</v>
      </c>
      <c r="I470" s="8">
        <v>2008</v>
      </c>
      <c r="J470" s="8" t="s">
        <v>35</v>
      </c>
    </row>
    <row r="471" spans="1:10" ht="13.2" customHeight="1">
      <c r="A471" s="74" t="s">
        <v>37</v>
      </c>
      <c r="B471" s="75"/>
      <c r="C471" s="8">
        <v>20</v>
      </c>
      <c r="D471" s="20">
        <v>2.06</v>
      </c>
      <c r="E471" s="21">
        <v>1.3</v>
      </c>
      <c r="F471" s="21">
        <v>0.2</v>
      </c>
      <c r="G471" s="21">
        <v>8.5</v>
      </c>
      <c r="H471" s="9">
        <f t="shared" si="93"/>
        <v>42.039999999999992</v>
      </c>
      <c r="I471" s="8">
        <v>2008</v>
      </c>
      <c r="J471" s="8" t="s">
        <v>35</v>
      </c>
    </row>
    <row r="472" spans="1:10">
      <c r="A472" s="72" t="s">
        <v>34</v>
      </c>
      <c r="B472" s="73"/>
      <c r="C472" s="22"/>
      <c r="D472" s="26">
        <f>SUM(D465:D471)</f>
        <v>103.69</v>
      </c>
      <c r="E472" s="26">
        <f>SUM(E465:E471)</f>
        <v>24.1</v>
      </c>
      <c r="F472" s="26">
        <f>SUM(F465:F471)</f>
        <v>24.91</v>
      </c>
      <c r="G472" s="26">
        <f>SUM(G465:G471)</f>
        <v>113.63000000000001</v>
      </c>
      <c r="H472" s="26">
        <f>SUM(H465:H471)</f>
        <v>796.35599999999999</v>
      </c>
      <c r="I472" s="49" t="s">
        <v>35</v>
      </c>
      <c r="J472" s="18"/>
    </row>
    <row r="473" spans="1:10" ht="13.2" customHeight="1">
      <c r="A473" s="88" t="s">
        <v>42</v>
      </c>
      <c r="B473" s="89"/>
      <c r="C473" s="22"/>
      <c r="D473" s="30">
        <f>D463+D472</f>
        <v>161</v>
      </c>
      <c r="E473" s="30">
        <f>E463+E472</f>
        <v>40</v>
      </c>
      <c r="F473" s="30">
        <f>F463+F472</f>
        <v>43.31</v>
      </c>
      <c r="G473" s="30">
        <f>G463+G472</f>
        <v>180.83</v>
      </c>
      <c r="H473" s="30">
        <f>H463+H472</f>
        <v>1308.1859999999999</v>
      </c>
      <c r="I473" s="50"/>
      <c r="J473" s="18"/>
    </row>
    <row r="474" spans="1:10" ht="13.2" customHeight="1">
      <c r="A474" s="86" t="s">
        <v>26</v>
      </c>
      <c r="B474" s="87"/>
      <c r="C474" s="28"/>
      <c r="D474" s="28">
        <f>161-D473</f>
        <v>0</v>
      </c>
      <c r="E474" s="28">
        <f>E473/2</f>
        <v>20</v>
      </c>
      <c r="F474" s="28">
        <f>F473/2</f>
        <v>21.655000000000001</v>
      </c>
      <c r="G474" s="28">
        <f>G473/2</f>
        <v>90.415000000000006</v>
      </c>
      <c r="H474" s="28">
        <f>H473/2</f>
        <v>654.09299999999996</v>
      </c>
      <c r="I474" s="51"/>
      <c r="J474" s="18"/>
    </row>
    <row r="481" spans="1:10">
      <c r="A481" t="s">
        <v>28</v>
      </c>
      <c r="E481" t="s">
        <v>27</v>
      </c>
      <c r="H481" s="60"/>
      <c r="I481" s="60"/>
    </row>
    <row r="482" spans="1:10">
      <c r="A482" t="s">
        <v>30</v>
      </c>
      <c r="H482" s="60"/>
      <c r="I482" s="60"/>
    </row>
    <row r="483" spans="1:10" ht="13.95" customHeight="1">
      <c r="A483" t="s">
        <v>122</v>
      </c>
      <c r="E483" t="s">
        <v>66</v>
      </c>
      <c r="H483" s="60"/>
      <c r="I483" s="60"/>
    </row>
    <row r="484" spans="1:10" ht="13.95" customHeight="1">
      <c r="A484" t="s">
        <v>123</v>
      </c>
      <c r="E484" t="s">
        <v>67</v>
      </c>
      <c r="H484" s="60"/>
      <c r="I484" s="60"/>
    </row>
    <row r="485" spans="1:10">
      <c r="A485" t="s">
        <v>29</v>
      </c>
      <c r="E485" t="s">
        <v>29</v>
      </c>
      <c r="H485" s="61"/>
      <c r="I485" s="62"/>
    </row>
    <row r="486" spans="1:10" ht="15.6">
      <c r="A486" s="94" t="s">
        <v>116</v>
      </c>
      <c r="B486" s="94"/>
      <c r="C486" s="94"/>
      <c r="D486" s="94"/>
      <c r="E486" s="94"/>
      <c r="F486" s="94"/>
      <c r="G486" s="94"/>
      <c r="H486" s="94"/>
    </row>
    <row r="487" spans="1:10" ht="15.6">
      <c r="A487" s="95" t="s">
        <v>117</v>
      </c>
      <c r="B487" s="95"/>
      <c r="C487" s="95"/>
      <c r="D487" s="95"/>
      <c r="E487" s="95"/>
      <c r="F487" s="95"/>
      <c r="G487" s="95"/>
      <c r="H487" s="95"/>
    </row>
    <row r="488" spans="1:10" ht="14.4">
      <c r="A488" s="3" t="s">
        <v>105</v>
      </c>
      <c r="B488" s="64"/>
      <c r="C488" s="96" t="s">
        <v>21</v>
      </c>
      <c r="D488" s="96"/>
      <c r="E488" s="96"/>
      <c r="F488" s="96"/>
      <c r="H488" s="111" t="s">
        <v>134</v>
      </c>
      <c r="I488" s="111"/>
    </row>
    <row r="489" spans="1:10" ht="14.4">
      <c r="A489" s="3" t="s">
        <v>2</v>
      </c>
      <c r="B489" s="64"/>
      <c r="C489" s="96" t="s">
        <v>24</v>
      </c>
      <c r="D489" s="96"/>
      <c r="E489" s="96"/>
      <c r="F489" s="96"/>
    </row>
    <row r="490" spans="1:10" ht="14.4">
      <c r="A490" s="4" t="s">
        <v>4</v>
      </c>
      <c r="B490" s="65"/>
      <c r="C490" s="97" t="s">
        <v>5</v>
      </c>
      <c r="D490" s="97"/>
      <c r="E490" s="97"/>
      <c r="F490" s="97"/>
    </row>
    <row r="491" spans="1:10" ht="19.2" customHeight="1">
      <c r="A491" s="90" t="s">
        <v>6</v>
      </c>
      <c r="B491" s="91"/>
      <c r="C491" s="98" t="s">
        <v>7</v>
      </c>
      <c r="D491" s="99" t="s">
        <v>31</v>
      </c>
      <c r="E491" s="98" t="s">
        <v>8</v>
      </c>
      <c r="F491" s="98"/>
      <c r="G491" s="98"/>
      <c r="H491" s="6" t="s">
        <v>9</v>
      </c>
      <c r="I491" s="103" t="s">
        <v>41</v>
      </c>
      <c r="J491" s="103" t="s">
        <v>115</v>
      </c>
    </row>
    <row r="492" spans="1:10">
      <c r="A492" s="92"/>
      <c r="B492" s="93"/>
      <c r="C492" s="98"/>
      <c r="D492" s="100"/>
      <c r="E492" s="63" t="s">
        <v>10</v>
      </c>
      <c r="F492" s="63" t="s">
        <v>11</v>
      </c>
      <c r="G492" s="63" t="s">
        <v>12</v>
      </c>
      <c r="H492" s="63" t="s">
        <v>13</v>
      </c>
      <c r="I492" s="105"/>
      <c r="J492" s="104"/>
    </row>
    <row r="493" spans="1:10" ht="13.2" customHeight="1">
      <c r="A493" s="84" t="s">
        <v>110</v>
      </c>
      <c r="B493" s="85"/>
      <c r="C493" s="2"/>
      <c r="D493" s="2"/>
      <c r="E493" s="2"/>
      <c r="F493" s="2"/>
      <c r="G493" s="2"/>
      <c r="H493" s="5"/>
      <c r="I493" s="2"/>
      <c r="J493" s="18"/>
    </row>
    <row r="494" spans="1:10" ht="23.25" customHeight="1">
      <c r="A494" s="74" t="s">
        <v>47</v>
      </c>
      <c r="B494" s="75"/>
      <c r="C494" s="8">
        <v>200</v>
      </c>
      <c r="D494" s="20">
        <v>25.55</v>
      </c>
      <c r="E494" s="21">
        <v>13.8</v>
      </c>
      <c r="F494" s="21">
        <v>11.7</v>
      </c>
      <c r="G494" s="21">
        <v>34.6</v>
      </c>
      <c r="H494" s="9">
        <f>E494*4.1+F494*9.3+G494*4.1</f>
        <v>307.25</v>
      </c>
      <c r="I494" s="8">
        <v>2008</v>
      </c>
      <c r="J494" s="8">
        <v>189</v>
      </c>
    </row>
    <row r="495" spans="1:10" ht="13.2" customHeight="1">
      <c r="A495" s="74" t="s">
        <v>55</v>
      </c>
      <c r="B495" s="75"/>
      <c r="C495" s="8">
        <v>180</v>
      </c>
      <c r="D495" s="20">
        <v>12.2</v>
      </c>
      <c r="E495" s="21">
        <v>1.4</v>
      </c>
      <c r="F495" s="21">
        <v>1.2</v>
      </c>
      <c r="G495" s="21">
        <v>20.2</v>
      </c>
      <c r="H495" s="9">
        <f t="shared" ref="H495:H496" si="94">E495*4.1+F495*9.3+G495*4.1</f>
        <v>99.72</v>
      </c>
      <c r="I495" s="8">
        <v>2008</v>
      </c>
      <c r="J495" s="8">
        <v>432</v>
      </c>
    </row>
    <row r="496" spans="1:10" ht="13.2" customHeight="1">
      <c r="A496" s="74" t="s">
        <v>121</v>
      </c>
      <c r="B496" s="75"/>
      <c r="C496" s="8" t="s">
        <v>141</v>
      </c>
      <c r="D496" s="20">
        <v>20.420000000000002</v>
      </c>
      <c r="E496" s="21">
        <v>2.6</v>
      </c>
      <c r="F496" s="21">
        <v>5.7</v>
      </c>
      <c r="G496" s="21">
        <v>12.3</v>
      </c>
      <c r="H496" s="9">
        <f t="shared" si="94"/>
        <v>114.1</v>
      </c>
      <c r="I496" s="8">
        <v>2011</v>
      </c>
      <c r="J496" s="8">
        <v>1</v>
      </c>
    </row>
    <row r="497" spans="1:10">
      <c r="A497" s="72" t="s">
        <v>34</v>
      </c>
      <c r="B497" s="73"/>
      <c r="C497" s="18"/>
      <c r="D497" s="26">
        <f>SUM(D494:D496)</f>
        <v>58.17</v>
      </c>
      <c r="E497" s="26">
        <f t="shared" ref="E497:H497" si="95">SUM(E494:E496)</f>
        <v>17.8</v>
      </c>
      <c r="F497" s="26">
        <f t="shared" si="95"/>
        <v>18.599999999999998</v>
      </c>
      <c r="G497" s="26">
        <f t="shared" si="95"/>
        <v>67.099999999999994</v>
      </c>
      <c r="H497" s="26">
        <f t="shared" si="95"/>
        <v>521.07000000000005</v>
      </c>
      <c r="I497" s="50"/>
      <c r="J497" s="18"/>
    </row>
    <row r="498" spans="1:10" ht="13.2" customHeight="1">
      <c r="A498" s="78" t="s">
        <v>111</v>
      </c>
      <c r="B498" s="79"/>
      <c r="C498" s="2"/>
      <c r="D498" s="11"/>
      <c r="E498" s="11"/>
      <c r="F498" s="11"/>
      <c r="G498" s="11"/>
      <c r="H498" s="37"/>
      <c r="I498" s="53"/>
      <c r="J498" s="18"/>
    </row>
    <row r="499" spans="1:10" ht="23.25" customHeight="1">
      <c r="A499" s="76" t="s">
        <v>108</v>
      </c>
      <c r="B499" s="77"/>
      <c r="C499" s="8">
        <v>60</v>
      </c>
      <c r="D499" s="20">
        <v>11.35</v>
      </c>
      <c r="E499" s="21">
        <v>1</v>
      </c>
      <c r="F499" s="21">
        <v>2.5</v>
      </c>
      <c r="G499" s="21">
        <v>4.9000000000000004</v>
      </c>
      <c r="H499" s="9">
        <f t="shared" ref="H499:H500" si="96">E499*4.1+F499*9.3+G499*4.1</f>
        <v>47.44</v>
      </c>
      <c r="I499" s="8">
        <v>2011</v>
      </c>
      <c r="J499" s="8">
        <v>53</v>
      </c>
    </row>
    <row r="500" spans="1:10" ht="15" customHeight="1">
      <c r="A500" s="74" t="s">
        <v>87</v>
      </c>
      <c r="B500" s="75"/>
      <c r="C500" s="8">
        <v>200</v>
      </c>
      <c r="D500" s="20">
        <v>19.37</v>
      </c>
      <c r="E500" s="21">
        <v>8.4</v>
      </c>
      <c r="F500" s="21">
        <v>3.9</v>
      </c>
      <c r="G500" s="21">
        <v>14.2</v>
      </c>
      <c r="H500" s="9">
        <f t="shared" si="96"/>
        <v>128.93</v>
      </c>
      <c r="I500" s="8">
        <v>2012</v>
      </c>
      <c r="J500" s="8">
        <v>77</v>
      </c>
    </row>
    <row r="501" spans="1:10" ht="21.6" customHeight="1">
      <c r="A501" s="74" t="s">
        <v>133</v>
      </c>
      <c r="B501" s="75"/>
      <c r="C501" s="8">
        <v>200</v>
      </c>
      <c r="D501" s="20">
        <v>61.35</v>
      </c>
      <c r="E501" s="21">
        <v>14.2</v>
      </c>
      <c r="F501" s="21">
        <v>17.2</v>
      </c>
      <c r="G501" s="21">
        <v>57.2</v>
      </c>
      <c r="H501" s="69">
        <f t="shared" ref="H501:H504" si="97">E501*4.1+F501*9.3+G501*4.1</f>
        <v>452.7</v>
      </c>
      <c r="I501" s="8">
        <v>2008</v>
      </c>
      <c r="J501" s="8">
        <v>133</v>
      </c>
    </row>
    <row r="502" spans="1:10" ht="13.2" customHeight="1">
      <c r="A502" s="74" t="s">
        <v>50</v>
      </c>
      <c r="B502" s="75"/>
      <c r="C502" s="8">
        <v>180</v>
      </c>
      <c r="D502" s="20">
        <v>5.54</v>
      </c>
      <c r="E502" s="21">
        <v>0.2</v>
      </c>
      <c r="F502" s="21">
        <v>0</v>
      </c>
      <c r="G502" s="21">
        <v>23.1</v>
      </c>
      <c r="H502" s="9">
        <f t="shared" si="97"/>
        <v>95.529999999999987</v>
      </c>
      <c r="I502" s="8">
        <v>2008</v>
      </c>
      <c r="J502" s="8">
        <v>436</v>
      </c>
    </row>
    <row r="503" spans="1:10" ht="13.2" customHeight="1">
      <c r="A503" s="74" t="s">
        <v>37</v>
      </c>
      <c r="B503" s="75"/>
      <c r="C503" s="8">
        <v>20</v>
      </c>
      <c r="D503" s="20">
        <v>2.06</v>
      </c>
      <c r="E503" s="21">
        <v>1.3</v>
      </c>
      <c r="F503" s="21">
        <v>0.2</v>
      </c>
      <c r="G503" s="21">
        <v>8.5</v>
      </c>
      <c r="H503" s="9">
        <f t="shared" si="97"/>
        <v>42.039999999999992</v>
      </c>
      <c r="I503" s="8">
        <v>2008</v>
      </c>
      <c r="J503" s="8" t="s">
        <v>35</v>
      </c>
    </row>
    <row r="504" spans="1:10">
      <c r="A504" s="82" t="s">
        <v>58</v>
      </c>
      <c r="B504" s="83"/>
      <c r="C504" s="8">
        <v>20</v>
      </c>
      <c r="D504" s="20">
        <v>3.16</v>
      </c>
      <c r="E504" s="21">
        <v>2.5</v>
      </c>
      <c r="F504" s="21">
        <v>1.6</v>
      </c>
      <c r="G504" s="21">
        <v>12.2</v>
      </c>
      <c r="H504" s="9">
        <f t="shared" si="97"/>
        <v>75.150000000000006</v>
      </c>
      <c r="I504" s="8">
        <v>2008</v>
      </c>
      <c r="J504" s="8" t="s">
        <v>35</v>
      </c>
    </row>
    <row r="505" spans="1:10">
      <c r="A505" s="80" t="s">
        <v>34</v>
      </c>
      <c r="B505" s="81"/>
      <c r="C505" s="22"/>
      <c r="D505" s="26">
        <f>SUM(D499:D504)</f>
        <v>102.83</v>
      </c>
      <c r="E505" s="26">
        <f>SUM(E499:E504)</f>
        <v>27.6</v>
      </c>
      <c r="F505" s="26">
        <f>SUM(F499:F504)</f>
        <v>25.400000000000002</v>
      </c>
      <c r="G505" s="26">
        <f>SUM(G499:G504)</f>
        <v>120.10000000000001</v>
      </c>
      <c r="H505" s="26">
        <f>SUM(H499:H504)</f>
        <v>841.78999999999985</v>
      </c>
      <c r="I505" s="49" t="s">
        <v>35</v>
      </c>
      <c r="J505" s="18"/>
    </row>
    <row r="506" spans="1:10" ht="13.2" customHeight="1">
      <c r="A506" s="88" t="s">
        <v>42</v>
      </c>
      <c r="B506" s="89"/>
      <c r="C506" s="22"/>
      <c r="D506" s="30">
        <f>D497+D505</f>
        <v>161</v>
      </c>
      <c r="E506" s="30">
        <f t="shared" ref="E506:H506" si="98">E497+E505</f>
        <v>45.400000000000006</v>
      </c>
      <c r="F506" s="30">
        <f t="shared" si="98"/>
        <v>44</v>
      </c>
      <c r="G506" s="30">
        <f t="shared" si="98"/>
        <v>187.2</v>
      </c>
      <c r="H506" s="30">
        <f t="shared" si="98"/>
        <v>1362.86</v>
      </c>
      <c r="I506" s="22"/>
      <c r="J506" s="22"/>
    </row>
    <row r="507" spans="1:10" ht="13.2" customHeight="1">
      <c r="A507" s="86" t="s">
        <v>26</v>
      </c>
      <c r="B507" s="87"/>
      <c r="C507" s="28"/>
      <c r="D507" s="28">
        <f>161-D506</f>
        <v>0</v>
      </c>
      <c r="E507" s="28">
        <f>E506/2</f>
        <v>22.700000000000003</v>
      </c>
      <c r="F507" s="28">
        <f>F506/2</f>
        <v>22</v>
      </c>
      <c r="G507" s="28">
        <f>G506/2</f>
        <v>93.6</v>
      </c>
      <c r="H507" s="28">
        <f>H506/2</f>
        <v>681.43</v>
      </c>
      <c r="I507" s="29"/>
      <c r="J507" s="19" t="s">
        <v>35</v>
      </c>
    </row>
    <row r="508" spans="1:10" ht="14.4">
      <c r="A508" s="101" t="s">
        <v>4</v>
      </c>
      <c r="B508" s="102"/>
      <c r="C508" s="106" t="s">
        <v>25</v>
      </c>
      <c r="D508" s="106"/>
      <c r="E508" s="106"/>
      <c r="F508" s="106"/>
      <c r="G508" s="31"/>
      <c r="H508" s="32"/>
      <c r="I508" s="53"/>
      <c r="J508" s="18"/>
    </row>
    <row r="509" spans="1:10" ht="19.2" customHeight="1">
      <c r="A509" s="90" t="s">
        <v>6</v>
      </c>
      <c r="B509" s="91"/>
      <c r="C509" s="98" t="s">
        <v>7</v>
      </c>
      <c r="D509" s="99" t="s">
        <v>31</v>
      </c>
      <c r="E509" s="98" t="s">
        <v>8</v>
      </c>
      <c r="F509" s="98"/>
      <c r="G509" s="98"/>
      <c r="H509" s="6" t="s">
        <v>9</v>
      </c>
      <c r="I509" s="103" t="s">
        <v>41</v>
      </c>
      <c r="J509" s="104" t="s">
        <v>115</v>
      </c>
    </row>
    <row r="510" spans="1:10">
      <c r="A510" s="92"/>
      <c r="B510" s="93"/>
      <c r="C510" s="98"/>
      <c r="D510" s="100"/>
      <c r="E510" s="63" t="s">
        <v>10</v>
      </c>
      <c r="F510" s="63" t="s">
        <v>11</v>
      </c>
      <c r="G510" s="63" t="s">
        <v>12</v>
      </c>
      <c r="H510" s="63" t="s">
        <v>13</v>
      </c>
      <c r="I510" s="105"/>
      <c r="J510" s="104"/>
    </row>
    <row r="511" spans="1:10" ht="13.2" customHeight="1">
      <c r="A511" s="84" t="s">
        <v>110</v>
      </c>
      <c r="B511" s="85"/>
      <c r="C511" s="42"/>
      <c r="D511" s="42"/>
      <c r="E511" s="42"/>
      <c r="F511" s="42"/>
      <c r="G511" s="42"/>
      <c r="H511" s="42"/>
      <c r="I511" s="67"/>
      <c r="J511" s="18"/>
    </row>
    <row r="512" spans="1:10" ht="26.25" customHeight="1">
      <c r="A512" s="74" t="s">
        <v>47</v>
      </c>
      <c r="B512" s="75"/>
      <c r="C512" s="8">
        <v>200</v>
      </c>
      <c r="D512" s="20">
        <v>25.55</v>
      </c>
      <c r="E512" s="21">
        <v>13.8</v>
      </c>
      <c r="F512" s="21">
        <v>11.7</v>
      </c>
      <c r="G512" s="21">
        <v>34.6</v>
      </c>
      <c r="H512" s="9">
        <f>E512*4.1+F512*9.3+G512*4.1</f>
        <v>307.25</v>
      </c>
      <c r="I512" s="8">
        <v>2008</v>
      </c>
      <c r="J512" s="8">
        <v>189</v>
      </c>
    </row>
    <row r="513" spans="1:10" ht="13.2" customHeight="1">
      <c r="A513" s="74" t="s">
        <v>55</v>
      </c>
      <c r="B513" s="75"/>
      <c r="C513" s="8">
        <v>180</v>
      </c>
      <c r="D513" s="20">
        <v>12.2</v>
      </c>
      <c r="E513" s="21">
        <v>1.4</v>
      </c>
      <c r="F513" s="21">
        <v>1.2</v>
      </c>
      <c r="G513" s="21">
        <v>20.2</v>
      </c>
      <c r="H513" s="9">
        <f t="shared" ref="H513:H514" si="99">E513*4.1+F513*9.3+G513*4.1</f>
        <v>99.72</v>
      </c>
      <c r="I513" s="8">
        <v>2008</v>
      </c>
      <c r="J513" s="8">
        <v>432</v>
      </c>
    </row>
    <row r="514" spans="1:10" ht="13.2" customHeight="1">
      <c r="A514" s="74" t="s">
        <v>121</v>
      </c>
      <c r="B514" s="75"/>
      <c r="C514" s="8" t="s">
        <v>141</v>
      </c>
      <c r="D514" s="20">
        <v>20.420000000000002</v>
      </c>
      <c r="E514" s="21">
        <v>2.6</v>
      </c>
      <c r="F514" s="21">
        <v>5.7</v>
      </c>
      <c r="G514" s="21">
        <v>12.3</v>
      </c>
      <c r="H514" s="9">
        <f t="shared" si="99"/>
        <v>114.1</v>
      </c>
      <c r="I514" s="8">
        <v>2011</v>
      </c>
      <c r="J514" s="8">
        <v>1</v>
      </c>
    </row>
    <row r="515" spans="1:10">
      <c r="A515" s="72" t="s">
        <v>34</v>
      </c>
      <c r="B515" s="73"/>
      <c r="C515" s="18"/>
      <c r="D515" s="26">
        <f>SUM(D512:D514)</f>
        <v>58.17</v>
      </c>
      <c r="E515" s="26">
        <f t="shared" ref="E515:H515" si="100">SUM(E512:E514)</f>
        <v>17.8</v>
      </c>
      <c r="F515" s="26">
        <f t="shared" si="100"/>
        <v>18.599999999999998</v>
      </c>
      <c r="G515" s="26">
        <f t="shared" si="100"/>
        <v>67.099999999999994</v>
      </c>
      <c r="H515" s="26">
        <f t="shared" si="100"/>
        <v>521.07000000000005</v>
      </c>
      <c r="I515" s="50"/>
      <c r="J515" s="18"/>
    </row>
    <row r="516" spans="1:10" ht="13.2" customHeight="1">
      <c r="A516" s="78" t="s">
        <v>111</v>
      </c>
      <c r="B516" s="79"/>
      <c r="C516" s="2"/>
      <c r="D516" s="11"/>
      <c r="E516" s="11"/>
      <c r="F516" s="11"/>
      <c r="G516" s="11"/>
      <c r="H516" s="37"/>
      <c r="I516" s="53"/>
      <c r="J516" s="18"/>
    </row>
    <row r="517" spans="1:10" ht="27" customHeight="1">
      <c r="A517" s="76" t="s">
        <v>108</v>
      </c>
      <c r="B517" s="77"/>
      <c r="C517" s="8">
        <v>95</v>
      </c>
      <c r="D517" s="20">
        <v>17.649999999999999</v>
      </c>
      <c r="E517" s="21">
        <v>1.6</v>
      </c>
      <c r="F517" s="21">
        <v>4.0999999999999996</v>
      </c>
      <c r="G517" s="21">
        <v>10.199999999999999</v>
      </c>
      <c r="H517" s="9">
        <f>E517*4.1+F517*9.3+G517*4.1</f>
        <v>86.509999999999991</v>
      </c>
      <c r="I517" s="8">
        <v>2011</v>
      </c>
      <c r="J517" s="8">
        <v>53</v>
      </c>
    </row>
    <row r="518" spans="1:10" ht="13.2" customHeight="1">
      <c r="A518" s="74" t="s">
        <v>87</v>
      </c>
      <c r="B518" s="75"/>
      <c r="C518" s="8">
        <v>200</v>
      </c>
      <c r="D518" s="20">
        <v>19.37</v>
      </c>
      <c r="E518" s="21">
        <v>8.4</v>
      </c>
      <c r="F518" s="21">
        <v>3.9</v>
      </c>
      <c r="G518" s="21">
        <v>14.2</v>
      </c>
      <c r="H518" s="9">
        <f t="shared" ref="H518" si="101">E518*4.1+F518*9.3+G518*4.1</f>
        <v>128.93</v>
      </c>
      <c r="I518" s="8">
        <v>2012</v>
      </c>
      <c r="J518" s="8">
        <v>77</v>
      </c>
    </row>
    <row r="519" spans="1:10" ht="17.399999999999999" customHeight="1">
      <c r="A519" s="74" t="s">
        <v>133</v>
      </c>
      <c r="B519" s="75"/>
      <c r="C519" s="8">
        <v>200</v>
      </c>
      <c r="D519" s="20">
        <v>61.35</v>
      </c>
      <c r="E519" s="21">
        <v>14.2</v>
      </c>
      <c r="F519" s="21">
        <v>17.2</v>
      </c>
      <c r="G519" s="21">
        <v>57.2</v>
      </c>
      <c r="H519" s="69">
        <f t="shared" ref="H519:H521" si="102">E519*4.1+F519*9.3+G519*4.1</f>
        <v>452.7</v>
      </c>
      <c r="I519" s="8">
        <v>2008</v>
      </c>
      <c r="J519" s="8">
        <v>133</v>
      </c>
    </row>
    <row r="520" spans="1:10" ht="13.2" customHeight="1">
      <c r="A520" s="74" t="s">
        <v>40</v>
      </c>
      <c r="B520" s="75"/>
      <c r="C520" s="8">
        <v>200</v>
      </c>
      <c r="D520" s="20">
        <v>2.4</v>
      </c>
      <c r="E520" s="21">
        <v>0.2</v>
      </c>
      <c r="F520" s="21">
        <v>0.1</v>
      </c>
      <c r="G520" s="21">
        <v>15</v>
      </c>
      <c r="H520" s="9">
        <f t="shared" si="102"/>
        <v>63.249999999999993</v>
      </c>
      <c r="I520" s="7">
        <v>2008</v>
      </c>
      <c r="J520" s="8">
        <v>430</v>
      </c>
    </row>
    <row r="521" spans="1:10" ht="13.2" customHeight="1">
      <c r="A521" s="74" t="s">
        <v>37</v>
      </c>
      <c r="B521" s="75"/>
      <c r="C521" s="8">
        <v>20</v>
      </c>
      <c r="D521" s="20">
        <v>2.06</v>
      </c>
      <c r="E521" s="21">
        <v>1.3</v>
      </c>
      <c r="F521" s="21">
        <v>0.2</v>
      </c>
      <c r="G521" s="21">
        <v>8.5</v>
      </c>
      <c r="H521" s="9">
        <f t="shared" si="102"/>
        <v>42.039999999999992</v>
      </c>
      <c r="I521" s="8">
        <v>2008</v>
      </c>
      <c r="J521" s="8" t="s">
        <v>35</v>
      </c>
    </row>
    <row r="522" spans="1:10">
      <c r="A522" s="80" t="s">
        <v>34</v>
      </c>
      <c r="B522" s="81"/>
      <c r="C522" s="22"/>
      <c r="D522" s="26">
        <f>SUM(D517:D521)</f>
        <v>102.83000000000001</v>
      </c>
      <c r="E522" s="26">
        <f>SUM(E517:E521)</f>
        <v>25.7</v>
      </c>
      <c r="F522" s="26">
        <f>SUM(F517:F521)</f>
        <v>25.5</v>
      </c>
      <c r="G522" s="26">
        <f>SUM(G517:G521)</f>
        <v>105.1</v>
      </c>
      <c r="H522" s="26">
        <f>SUM(H517:H521)</f>
        <v>773.43</v>
      </c>
      <c r="I522" s="49" t="s">
        <v>35</v>
      </c>
      <c r="J522" s="18"/>
    </row>
    <row r="523" spans="1:10" ht="13.2" customHeight="1">
      <c r="A523" s="88" t="s">
        <v>42</v>
      </c>
      <c r="B523" s="89"/>
      <c r="C523" s="22"/>
      <c r="D523" s="30">
        <f>D515+D522</f>
        <v>161</v>
      </c>
      <c r="E523" s="30">
        <f>E515+E522</f>
        <v>43.5</v>
      </c>
      <c r="F523" s="30">
        <f>F515+F522</f>
        <v>44.099999999999994</v>
      </c>
      <c r="G523" s="30">
        <f>G515+G522</f>
        <v>172.2</v>
      </c>
      <c r="H523" s="30">
        <f>H515+H522</f>
        <v>1294.5</v>
      </c>
      <c r="I523" s="50"/>
      <c r="J523" s="18"/>
    </row>
    <row r="524" spans="1:10" ht="13.2" customHeight="1">
      <c r="A524" s="86" t="s">
        <v>26</v>
      </c>
      <c r="B524" s="87"/>
      <c r="C524" s="28"/>
      <c r="D524" s="28">
        <f>161-D523</f>
        <v>0</v>
      </c>
      <c r="E524" s="28">
        <f>E523/2</f>
        <v>21.75</v>
      </c>
      <c r="F524" s="28">
        <f>F523/2</f>
        <v>22.049999999999997</v>
      </c>
      <c r="G524" s="28">
        <f>G523/2</f>
        <v>86.1</v>
      </c>
      <c r="H524" s="28">
        <f>H523/2</f>
        <v>647.25</v>
      </c>
      <c r="I524" s="51"/>
      <c r="J524" s="18"/>
    </row>
  </sheetData>
  <mergeCells count="504">
    <mergeCell ref="A13:B13"/>
    <mergeCell ref="A14:B14"/>
    <mergeCell ref="A15:B15"/>
    <mergeCell ref="A16:B16"/>
    <mergeCell ref="A17:B17"/>
    <mergeCell ref="A18:B18"/>
    <mergeCell ref="A6:J6"/>
    <mergeCell ref="A7:H7"/>
    <mergeCell ref="A10:B10"/>
    <mergeCell ref="A11:B12"/>
    <mergeCell ref="C11:C12"/>
    <mergeCell ref="D11:D12"/>
    <mergeCell ref="E11:G11"/>
    <mergeCell ref="I11:I12"/>
    <mergeCell ref="J11:J12"/>
    <mergeCell ref="H8:I8"/>
    <mergeCell ref="A25:B25"/>
    <mergeCell ref="A26:B26"/>
    <mergeCell ref="A27:B27"/>
    <mergeCell ref="A28:B28"/>
    <mergeCell ref="A29:B29"/>
    <mergeCell ref="A19:B19"/>
    <mergeCell ref="A20:B20"/>
    <mergeCell ref="A21:B21"/>
    <mergeCell ref="A22:B22"/>
    <mergeCell ref="A23:B23"/>
    <mergeCell ref="A24:B24"/>
    <mergeCell ref="I31:I32"/>
    <mergeCell ref="J31:J32"/>
    <mergeCell ref="A33:B33"/>
    <mergeCell ref="A34:B34"/>
    <mergeCell ref="A35:B35"/>
    <mergeCell ref="A36:B36"/>
    <mergeCell ref="A30:B30"/>
    <mergeCell ref="C30:F30"/>
    <mergeCell ref="A31:B32"/>
    <mergeCell ref="C31:C32"/>
    <mergeCell ref="D31:D32"/>
    <mergeCell ref="E31:G31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E64:G64"/>
    <mergeCell ref="I64:I65"/>
    <mergeCell ref="J64:J65"/>
    <mergeCell ref="A49:B49"/>
    <mergeCell ref="A59:H59"/>
    <mergeCell ref="A60:H60"/>
    <mergeCell ref="C61:F61"/>
    <mergeCell ref="C62:F62"/>
    <mergeCell ref="C63:F63"/>
    <mergeCell ref="H61:I61"/>
    <mergeCell ref="A66:B66"/>
    <mergeCell ref="A67:B67"/>
    <mergeCell ref="A68:B68"/>
    <mergeCell ref="A69:B69"/>
    <mergeCell ref="A70:B70"/>
    <mergeCell ref="A71:B71"/>
    <mergeCell ref="A64:B65"/>
    <mergeCell ref="C64:C65"/>
    <mergeCell ref="D64:D65"/>
    <mergeCell ref="A78:B78"/>
    <mergeCell ref="A79:B79"/>
    <mergeCell ref="A80:B80"/>
    <mergeCell ref="A81:B81"/>
    <mergeCell ref="A72:B72"/>
    <mergeCell ref="A73:B73"/>
    <mergeCell ref="A74:B74"/>
    <mergeCell ref="A75:B75"/>
    <mergeCell ref="A76:B76"/>
    <mergeCell ref="A77:B77"/>
    <mergeCell ref="I83:I84"/>
    <mergeCell ref="J83:J84"/>
    <mergeCell ref="A85:B85"/>
    <mergeCell ref="A86:B86"/>
    <mergeCell ref="A87:B87"/>
    <mergeCell ref="A88:B88"/>
    <mergeCell ref="A82:B82"/>
    <mergeCell ref="C82:F82"/>
    <mergeCell ref="A83:B84"/>
    <mergeCell ref="C83:C84"/>
    <mergeCell ref="D83:D84"/>
    <mergeCell ref="E83:G83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I119:I120"/>
    <mergeCell ref="J119:J120"/>
    <mergeCell ref="A121:B121"/>
    <mergeCell ref="A122:B122"/>
    <mergeCell ref="A123:B123"/>
    <mergeCell ref="A124:B124"/>
    <mergeCell ref="A114:H114"/>
    <mergeCell ref="A115:H115"/>
    <mergeCell ref="C116:F116"/>
    <mergeCell ref="C117:F117"/>
    <mergeCell ref="C118:F118"/>
    <mergeCell ref="A119:B120"/>
    <mergeCell ref="C119:C120"/>
    <mergeCell ref="D119:D120"/>
    <mergeCell ref="E119:G119"/>
    <mergeCell ref="H116:I116"/>
    <mergeCell ref="A131:B131"/>
    <mergeCell ref="A132:B132"/>
    <mergeCell ref="A133:B133"/>
    <mergeCell ref="A134:B134"/>
    <mergeCell ref="A135:B135"/>
    <mergeCell ref="A125:B125"/>
    <mergeCell ref="A126:B126"/>
    <mergeCell ref="A127:B127"/>
    <mergeCell ref="A128:B128"/>
    <mergeCell ref="A129:B129"/>
    <mergeCell ref="A130:B130"/>
    <mergeCell ref="E139:G139"/>
    <mergeCell ref="I139:I140"/>
    <mergeCell ref="J139:J140"/>
    <mergeCell ref="A136:B136"/>
    <mergeCell ref="A137:B137"/>
    <mergeCell ref="A138:B138"/>
    <mergeCell ref="C138:F138"/>
    <mergeCell ref="A141:B141"/>
    <mergeCell ref="A142:B142"/>
    <mergeCell ref="A143:B143"/>
    <mergeCell ref="A144:B144"/>
    <mergeCell ref="A145:B145"/>
    <mergeCell ref="A146:B146"/>
    <mergeCell ref="A139:B140"/>
    <mergeCell ref="C139:C140"/>
    <mergeCell ref="D139:D140"/>
    <mergeCell ref="A152:B152"/>
    <mergeCell ref="A153:B153"/>
    <mergeCell ref="A155:B155"/>
    <mergeCell ref="A156:B156"/>
    <mergeCell ref="A157:B157"/>
    <mergeCell ref="A167:H167"/>
    <mergeCell ref="A147:B147"/>
    <mergeCell ref="A148:B148"/>
    <mergeCell ref="A149:B149"/>
    <mergeCell ref="A150:B150"/>
    <mergeCell ref="A151:B151"/>
    <mergeCell ref="A154:B154"/>
    <mergeCell ref="I172:I173"/>
    <mergeCell ref="J172:J173"/>
    <mergeCell ref="A174:B174"/>
    <mergeCell ref="A175:B175"/>
    <mergeCell ref="A176:B176"/>
    <mergeCell ref="A177:B177"/>
    <mergeCell ref="A168:H168"/>
    <mergeCell ref="C169:F169"/>
    <mergeCell ref="C170:F170"/>
    <mergeCell ref="C171:F171"/>
    <mergeCell ref="A172:B173"/>
    <mergeCell ref="C172:C173"/>
    <mergeCell ref="D172:D173"/>
    <mergeCell ref="E172:G172"/>
    <mergeCell ref="H169:I169"/>
    <mergeCell ref="A184:B184"/>
    <mergeCell ref="A185:B185"/>
    <mergeCell ref="A186:B186"/>
    <mergeCell ref="A178:B178"/>
    <mergeCell ref="A179:B179"/>
    <mergeCell ref="A180:B180"/>
    <mergeCell ref="A181:B181"/>
    <mergeCell ref="A182:B182"/>
    <mergeCell ref="A183:B183"/>
    <mergeCell ref="I188:I189"/>
    <mergeCell ref="J188:J189"/>
    <mergeCell ref="A190:B190"/>
    <mergeCell ref="A191:B191"/>
    <mergeCell ref="A192:B192"/>
    <mergeCell ref="A193:B193"/>
    <mergeCell ref="A187:B187"/>
    <mergeCell ref="C187:F187"/>
    <mergeCell ref="A188:B189"/>
    <mergeCell ref="C188:C189"/>
    <mergeCell ref="D188:D189"/>
    <mergeCell ref="E188:G188"/>
    <mergeCell ref="A200:B200"/>
    <mergeCell ref="A201:B201"/>
    <mergeCell ref="A202:B202"/>
    <mergeCell ref="A221:H221"/>
    <mergeCell ref="A222:H222"/>
    <mergeCell ref="C223:F223"/>
    <mergeCell ref="H223:I223"/>
    <mergeCell ref="A194:B194"/>
    <mergeCell ref="A195:B195"/>
    <mergeCell ref="A196:B196"/>
    <mergeCell ref="A197:B197"/>
    <mergeCell ref="A198:B198"/>
    <mergeCell ref="A199:B199"/>
    <mergeCell ref="I226:I227"/>
    <mergeCell ref="J226:J227"/>
    <mergeCell ref="A228:B228"/>
    <mergeCell ref="A229:B229"/>
    <mergeCell ref="A230:B230"/>
    <mergeCell ref="A231:B231"/>
    <mergeCell ref="C224:F224"/>
    <mergeCell ref="C225:F225"/>
    <mergeCell ref="A226:B227"/>
    <mergeCell ref="C226:C227"/>
    <mergeCell ref="D226:D227"/>
    <mergeCell ref="E226:G226"/>
    <mergeCell ref="A238:B238"/>
    <mergeCell ref="A239:B23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I246:I247"/>
    <mergeCell ref="J246:J247"/>
    <mergeCell ref="A248:B248"/>
    <mergeCell ref="A249:B249"/>
    <mergeCell ref="A250:B250"/>
    <mergeCell ref="A251:B251"/>
    <mergeCell ref="A244:B244"/>
    <mergeCell ref="A245:B245"/>
    <mergeCell ref="C245:F245"/>
    <mergeCell ref="A246:B247"/>
    <mergeCell ref="C246:C247"/>
    <mergeCell ref="D246:D247"/>
    <mergeCell ref="E246:G246"/>
    <mergeCell ref="A258:B258"/>
    <mergeCell ref="A259:B259"/>
    <mergeCell ref="A260:B260"/>
    <mergeCell ref="A262:B262"/>
    <mergeCell ref="A263:B263"/>
    <mergeCell ref="A252:B252"/>
    <mergeCell ref="A253:B253"/>
    <mergeCell ref="A254:B254"/>
    <mergeCell ref="A255:B255"/>
    <mergeCell ref="A256:B256"/>
    <mergeCell ref="A257:B257"/>
    <mergeCell ref="A261:B261"/>
    <mergeCell ref="E281:G281"/>
    <mergeCell ref="I281:I282"/>
    <mergeCell ref="J281:J282"/>
    <mergeCell ref="A264:B264"/>
    <mergeCell ref="A276:H276"/>
    <mergeCell ref="A277:H277"/>
    <mergeCell ref="C278:F278"/>
    <mergeCell ref="C279:F279"/>
    <mergeCell ref="C280:F280"/>
    <mergeCell ref="H278:I278"/>
    <mergeCell ref="A283:B283"/>
    <mergeCell ref="A284:B284"/>
    <mergeCell ref="A285:B285"/>
    <mergeCell ref="A286:B286"/>
    <mergeCell ref="A287:B287"/>
    <mergeCell ref="A288:B288"/>
    <mergeCell ref="A281:B282"/>
    <mergeCell ref="C281:C282"/>
    <mergeCell ref="D281:D282"/>
    <mergeCell ref="A294:B294"/>
    <mergeCell ref="A295:B295"/>
    <mergeCell ref="A296:B296"/>
    <mergeCell ref="A297:B297"/>
    <mergeCell ref="A289:B289"/>
    <mergeCell ref="A290:B290"/>
    <mergeCell ref="A291:B291"/>
    <mergeCell ref="A292:B292"/>
    <mergeCell ref="A293:B293"/>
    <mergeCell ref="J298:J299"/>
    <mergeCell ref="A300:B300"/>
    <mergeCell ref="A301:B301"/>
    <mergeCell ref="A302:B302"/>
    <mergeCell ref="A303:B303"/>
    <mergeCell ref="A304:B304"/>
    <mergeCell ref="C297:F297"/>
    <mergeCell ref="A298:B299"/>
    <mergeCell ref="C298:C299"/>
    <mergeCell ref="D298:D299"/>
    <mergeCell ref="E298:G298"/>
    <mergeCell ref="I298:I299"/>
    <mergeCell ref="A311:B311"/>
    <mergeCell ref="A312:B312"/>
    <mergeCell ref="A313:B313"/>
    <mergeCell ref="A327:H327"/>
    <mergeCell ref="A328:H328"/>
    <mergeCell ref="C329:F329"/>
    <mergeCell ref="H329:I329"/>
    <mergeCell ref="A305:B305"/>
    <mergeCell ref="A306:B306"/>
    <mergeCell ref="A307:B307"/>
    <mergeCell ref="A308:B308"/>
    <mergeCell ref="A310:B310"/>
    <mergeCell ref="A309:B309"/>
    <mergeCell ref="I332:I333"/>
    <mergeCell ref="J332:J333"/>
    <mergeCell ref="A334:B334"/>
    <mergeCell ref="A335:B335"/>
    <mergeCell ref="A336:B336"/>
    <mergeCell ref="A337:B337"/>
    <mergeCell ref="C330:F330"/>
    <mergeCell ref="C331:F331"/>
    <mergeCell ref="A332:B333"/>
    <mergeCell ref="C332:C333"/>
    <mergeCell ref="D332:D333"/>
    <mergeCell ref="E332:G332"/>
    <mergeCell ref="A344:B344"/>
    <mergeCell ref="A345:B345"/>
    <mergeCell ref="A346:B346"/>
    <mergeCell ref="A347:B347"/>
    <mergeCell ref="A348:B348"/>
    <mergeCell ref="A349:B349"/>
    <mergeCell ref="A338:B338"/>
    <mergeCell ref="A339:B339"/>
    <mergeCell ref="A340:B340"/>
    <mergeCell ref="A341:B341"/>
    <mergeCell ref="A342:B342"/>
    <mergeCell ref="A343:B343"/>
    <mergeCell ref="I351:I352"/>
    <mergeCell ref="J351:J352"/>
    <mergeCell ref="A353:B353"/>
    <mergeCell ref="A354:B354"/>
    <mergeCell ref="A355:B355"/>
    <mergeCell ref="A356:B356"/>
    <mergeCell ref="A350:B350"/>
    <mergeCell ref="C350:F350"/>
    <mergeCell ref="A351:B352"/>
    <mergeCell ref="C351:C352"/>
    <mergeCell ref="D351:D352"/>
    <mergeCell ref="E351:G351"/>
    <mergeCell ref="A363:B363"/>
    <mergeCell ref="A364:B364"/>
    <mergeCell ref="A365:B365"/>
    <mergeCell ref="A366:B366"/>
    <mergeCell ref="A367:B367"/>
    <mergeCell ref="A357:B357"/>
    <mergeCell ref="A358:B358"/>
    <mergeCell ref="A359:B359"/>
    <mergeCell ref="A360:B360"/>
    <mergeCell ref="A361:B361"/>
    <mergeCell ref="A362:B362"/>
    <mergeCell ref="I384:I385"/>
    <mergeCell ref="J384:J385"/>
    <mergeCell ref="A386:B386"/>
    <mergeCell ref="A387:B387"/>
    <mergeCell ref="A388:B388"/>
    <mergeCell ref="A389:B389"/>
    <mergeCell ref="A379:H379"/>
    <mergeCell ref="A380:H380"/>
    <mergeCell ref="C381:F381"/>
    <mergeCell ref="C382:F382"/>
    <mergeCell ref="C383:F383"/>
    <mergeCell ref="A384:B385"/>
    <mergeCell ref="C384:C385"/>
    <mergeCell ref="D384:D385"/>
    <mergeCell ref="E384:G384"/>
    <mergeCell ref="H381:I381"/>
    <mergeCell ref="A395:B395"/>
    <mergeCell ref="A396:B396"/>
    <mergeCell ref="A397:B397"/>
    <mergeCell ref="A398:B398"/>
    <mergeCell ref="A399:B399"/>
    <mergeCell ref="A390:B390"/>
    <mergeCell ref="A391:B391"/>
    <mergeCell ref="A392:B392"/>
    <mergeCell ref="A393:B393"/>
    <mergeCell ref="A394:B394"/>
    <mergeCell ref="I401:I402"/>
    <mergeCell ref="J401:J402"/>
    <mergeCell ref="A403:B403"/>
    <mergeCell ref="A404:B404"/>
    <mergeCell ref="A405:B405"/>
    <mergeCell ref="A406:B406"/>
    <mergeCell ref="A400:B400"/>
    <mergeCell ref="C400:F400"/>
    <mergeCell ref="A401:B402"/>
    <mergeCell ref="C401:C402"/>
    <mergeCell ref="D401:D402"/>
    <mergeCell ref="E401:G401"/>
    <mergeCell ref="A412:B412"/>
    <mergeCell ref="A413:B413"/>
    <mergeCell ref="A414:B414"/>
    <mergeCell ref="A415:B415"/>
    <mergeCell ref="A434:H434"/>
    <mergeCell ref="A435:H435"/>
    <mergeCell ref="A407:B407"/>
    <mergeCell ref="A408:B408"/>
    <mergeCell ref="A409:B409"/>
    <mergeCell ref="A410:B410"/>
    <mergeCell ref="A411:B411"/>
    <mergeCell ref="I439:I440"/>
    <mergeCell ref="J439:J440"/>
    <mergeCell ref="A441:B441"/>
    <mergeCell ref="A442:B442"/>
    <mergeCell ref="A443:B443"/>
    <mergeCell ref="A444:B444"/>
    <mergeCell ref="C436:F436"/>
    <mergeCell ref="C437:F437"/>
    <mergeCell ref="C438:F438"/>
    <mergeCell ref="A439:B440"/>
    <mergeCell ref="C439:C440"/>
    <mergeCell ref="D439:D440"/>
    <mergeCell ref="E439:G439"/>
    <mergeCell ref="H436:I436"/>
    <mergeCell ref="A452:B452"/>
    <mergeCell ref="A453:B453"/>
    <mergeCell ref="A454:B454"/>
    <mergeCell ref="A445:B445"/>
    <mergeCell ref="A446:B446"/>
    <mergeCell ref="A447:B447"/>
    <mergeCell ref="A448:B448"/>
    <mergeCell ref="A449:B449"/>
    <mergeCell ref="A451:B451"/>
    <mergeCell ref="A450:B450"/>
    <mergeCell ref="I457:I458"/>
    <mergeCell ref="J457:J458"/>
    <mergeCell ref="A459:B459"/>
    <mergeCell ref="A460:B460"/>
    <mergeCell ref="A461:B461"/>
    <mergeCell ref="A462:B462"/>
    <mergeCell ref="A455:B455"/>
    <mergeCell ref="A456:B456"/>
    <mergeCell ref="C456:F456"/>
    <mergeCell ref="A457:B458"/>
    <mergeCell ref="C457:C458"/>
    <mergeCell ref="D457:D458"/>
    <mergeCell ref="E457:G457"/>
    <mergeCell ref="A471:B471"/>
    <mergeCell ref="A472:B472"/>
    <mergeCell ref="A473:B473"/>
    <mergeCell ref="A474:B474"/>
    <mergeCell ref="A486:H486"/>
    <mergeCell ref="A463:B463"/>
    <mergeCell ref="A464:B464"/>
    <mergeCell ref="A465:B465"/>
    <mergeCell ref="A466:B466"/>
    <mergeCell ref="A468:B468"/>
    <mergeCell ref="A469:B469"/>
    <mergeCell ref="A467:B467"/>
    <mergeCell ref="A470:B470"/>
    <mergeCell ref="I491:I492"/>
    <mergeCell ref="J491:J492"/>
    <mergeCell ref="A493:B493"/>
    <mergeCell ref="A494:B494"/>
    <mergeCell ref="A495:B495"/>
    <mergeCell ref="A496:B496"/>
    <mergeCell ref="A487:H487"/>
    <mergeCell ref="C488:F488"/>
    <mergeCell ref="C489:F489"/>
    <mergeCell ref="C490:F490"/>
    <mergeCell ref="A491:B492"/>
    <mergeCell ref="C491:C492"/>
    <mergeCell ref="D491:D492"/>
    <mergeCell ref="E491:G491"/>
    <mergeCell ref="H488:I488"/>
    <mergeCell ref="J509:J510"/>
    <mergeCell ref="A511:B511"/>
    <mergeCell ref="A512:B512"/>
    <mergeCell ref="A513:B513"/>
    <mergeCell ref="A514:B514"/>
    <mergeCell ref="A506:B506"/>
    <mergeCell ref="A507:B507"/>
    <mergeCell ref="A508:B508"/>
    <mergeCell ref="C508:F508"/>
    <mergeCell ref="A509:B510"/>
    <mergeCell ref="C509:C510"/>
    <mergeCell ref="D509:D510"/>
    <mergeCell ref="E509:G509"/>
    <mergeCell ref="I509:I510"/>
    <mergeCell ref="A520:B520"/>
    <mergeCell ref="A521:B521"/>
    <mergeCell ref="A522:B522"/>
    <mergeCell ref="A523:B523"/>
    <mergeCell ref="A524:B524"/>
    <mergeCell ref="A515:B515"/>
    <mergeCell ref="A516:B516"/>
    <mergeCell ref="A517:B517"/>
    <mergeCell ref="A518:B518"/>
    <mergeCell ref="A519:B519"/>
    <mergeCell ref="A502:B502"/>
    <mergeCell ref="A503:B503"/>
    <mergeCell ref="A504:B504"/>
    <mergeCell ref="A505:B505"/>
    <mergeCell ref="A497:B497"/>
    <mergeCell ref="A498:B498"/>
    <mergeCell ref="A499:B499"/>
    <mergeCell ref="A500:B500"/>
    <mergeCell ref="A501:B501"/>
  </mergeCells>
  <pageMargins left="0.25" right="0.25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Кузнеченская</vt:lpstr>
      <vt:lpstr>Кузнеченская (выбор)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79215</dc:creator>
  <cp:lastModifiedBy>Андрей</cp:lastModifiedBy>
  <cp:lastPrinted>2024-08-30T12:42:19Z</cp:lastPrinted>
  <dcterms:created xsi:type="dcterms:W3CDTF">2021-03-20T15:11:05Z</dcterms:created>
  <dcterms:modified xsi:type="dcterms:W3CDTF">2025-01-07T17:46:12Z</dcterms:modified>
</cp:coreProperties>
</file>